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filterPrivacy="1" defaultThemeVersion="166925"/>
  <xr:revisionPtr revIDLastSave="0" documentId="13_ncr:1_{D0066147-9056-4F63-88AE-24127F368A63}" xr6:coauthVersionLast="47" xr6:coauthVersionMax="47" xr10:uidLastSave="{00000000-0000-0000-0000-000000000000}"/>
  <bookViews>
    <workbookView xWindow="780" yWindow="780" windowWidth="21600" windowHeight="11385" tabRatio="772" firstSheet="2" activeTab="6" xr2:uid="{00000000-000D-0000-FFFF-FFFF00000000}"/>
  </bookViews>
  <sheets>
    <sheet name="顧客獲得概要" sheetId="4" r:id="rId1"/>
    <sheet name="顧客獲得カレンダー" sheetId="5" r:id="rId2"/>
    <sheet name="施策概要 " sheetId="19" r:id="rId3"/>
    <sheet name="明細表" sheetId="13" r:id="rId4"/>
    <sheet name="施策カレンダー" sheetId="2" r:id="rId5"/>
    <sheet name="資料請求（広告）" sheetId="9" r:id="rId6"/>
    <sheet name="資料請求（ウェブ）" sheetId="7" r:id="rId7"/>
    <sheet name="製品ウェビナー例" sheetId="11" r:id="rId8"/>
    <sheet name="関心ウェビナー例" sheetId="10" r:id="rId9"/>
    <sheet name="施策カレンダー (振り返り）" sheetId="12" r:id="rId10"/>
    <sheet name="【サンプル数値入り】顧客獲得概要" sheetId="17" r:id="rId11"/>
    <sheet name="【サンプル数値入り】顧客獲得カレンダー" sheetId="18" r:id="rId12"/>
    <sheet name="【サンプル数値入り】施策概要" sheetId="1" r:id="rId13"/>
    <sheet name="【サンプル数値入り】明細表" sheetId="23" r:id="rId14"/>
    <sheet name="【サンプル数値入り】施策カレンダー" sheetId="21" r:id="rId15"/>
    <sheet name="【サンプル数値入り】資料請求（広告）" sheetId="22" r:id="rId16"/>
    <sheet name="【サンプル数値入り】資料請求（ウェブ）" sheetId="24" r:id="rId17"/>
    <sheet name="【サンプル数値入り】製品ウェビナー例 " sheetId="25" r:id="rId18"/>
    <sheet name="【サンプル数値入り】関心ウェビナー例 " sheetId="26" r:id="rId1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23" l="1"/>
  <c r="D45" i="23"/>
  <c r="F49" i="23" s="1"/>
  <c r="F44" i="23"/>
  <c r="F43" i="23"/>
  <c r="F42" i="23"/>
  <c r="F45" i="23" s="1"/>
  <c r="F48" i="23" s="1"/>
  <c r="C12" i="21"/>
  <c r="D12" i="21"/>
  <c r="E12" i="21"/>
  <c r="F12" i="21"/>
  <c r="G12" i="21"/>
  <c r="H12" i="21"/>
  <c r="I12" i="21"/>
  <c r="J12" i="21"/>
  <c r="K12" i="21"/>
  <c r="L12" i="21"/>
  <c r="M12" i="21"/>
  <c r="B12" i="21"/>
  <c r="D34" i="13"/>
  <c r="B17" i="4"/>
  <c r="F8" i="26"/>
  <c r="M6" i="26"/>
  <c r="M8" i="26" s="1"/>
  <c r="L6" i="26"/>
  <c r="L8" i="26" s="1"/>
  <c r="K6" i="26"/>
  <c r="K8" i="26" s="1"/>
  <c r="J6" i="26"/>
  <c r="J8" i="26" s="1"/>
  <c r="I6" i="26"/>
  <c r="I8" i="26" s="1"/>
  <c r="H6" i="26"/>
  <c r="H8" i="26" s="1"/>
  <c r="G6" i="26"/>
  <c r="G8" i="26" s="1"/>
  <c r="F6" i="26"/>
  <c r="E6" i="26"/>
  <c r="E8" i="26" s="1"/>
  <c r="D6" i="26"/>
  <c r="D8" i="26" s="1"/>
  <c r="C6" i="26"/>
  <c r="C8" i="26" s="1"/>
  <c r="B6" i="26"/>
  <c r="B8" i="26" s="1"/>
  <c r="M4" i="26"/>
  <c r="L4" i="26"/>
  <c r="K4" i="26"/>
  <c r="J4" i="26"/>
  <c r="I4" i="26"/>
  <c r="H4" i="26"/>
  <c r="G4" i="26"/>
  <c r="F4" i="26"/>
  <c r="E4" i="26"/>
  <c r="D4" i="26"/>
  <c r="C4" i="26"/>
  <c r="B4" i="26"/>
  <c r="N2" i="26"/>
  <c r="J8" i="25"/>
  <c r="M6" i="25"/>
  <c r="M8" i="25" s="1"/>
  <c r="L6" i="25"/>
  <c r="L8" i="25" s="1"/>
  <c r="K6" i="25"/>
  <c r="K8" i="25" s="1"/>
  <c r="J6" i="25"/>
  <c r="I6" i="25"/>
  <c r="I8" i="25" s="1"/>
  <c r="H6" i="25"/>
  <c r="H8" i="25" s="1"/>
  <c r="G6" i="25"/>
  <c r="G8" i="25" s="1"/>
  <c r="F6" i="25"/>
  <c r="F8" i="25" s="1"/>
  <c r="E6" i="25"/>
  <c r="E8" i="25" s="1"/>
  <c r="D6" i="25"/>
  <c r="D8" i="25" s="1"/>
  <c r="C6" i="25"/>
  <c r="C8" i="25" s="1"/>
  <c r="B6" i="25"/>
  <c r="B8" i="25" s="1"/>
  <c r="M4" i="25"/>
  <c r="L4" i="25"/>
  <c r="K4" i="25"/>
  <c r="J4" i="25"/>
  <c r="I4" i="25"/>
  <c r="H4" i="25"/>
  <c r="G4" i="25"/>
  <c r="F4" i="25"/>
  <c r="E4" i="25"/>
  <c r="D4" i="25"/>
  <c r="C4" i="25"/>
  <c r="B4" i="25"/>
  <c r="N2" i="25"/>
  <c r="M4" i="24"/>
  <c r="M6" i="24" s="1"/>
  <c r="L4" i="24"/>
  <c r="L6" i="24" s="1"/>
  <c r="K4" i="24"/>
  <c r="K6" i="24" s="1"/>
  <c r="J4" i="24"/>
  <c r="J6" i="24" s="1"/>
  <c r="I4" i="24"/>
  <c r="I6" i="24" s="1"/>
  <c r="H4" i="24"/>
  <c r="H6" i="24" s="1"/>
  <c r="G4" i="24"/>
  <c r="G6" i="24" s="1"/>
  <c r="F4" i="24"/>
  <c r="F6" i="24" s="1"/>
  <c r="E4" i="24"/>
  <c r="E6" i="24" s="1"/>
  <c r="D4" i="24"/>
  <c r="C4" i="24"/>
  <c r="C6" i="24" s="1"/>
  <c r="B4" i="24"/>
  <c r="B6" i="24" s="1"/>
  <c r="N2" i="24"/>
  <c r="D34" i="23"/>
  <c r="F38" i="23" s="1"/>
  <c r="F33" i="23"/>
  <c r="F32" i="23"/>
  <c r="F31" i="23"/>
  <c r="D23" i="23"/>
  <c r="F27" i="23" s="1"/>
  <c r="F22" i="23"/>
  <c r="F21" i="23"/>
  <c r="F20" i="23"/>
  <c r="D12" i="23"/>
  <c r="C32" i="23" s="1"/>
  <c r="F11" i="23"/>
  <c r="F10" i="23"/>
  <c r="F9" i="23"/>
  <c r="M6" i="22"/>
  <c r="L6" i="22"/>
  <c r="K6" i="22"/>
  <c r="J6" i="22"/>
  <c r="I6" i="22"/>
  <c r="H6" i="22"/>
  <c r="G6" i="22"/>
  <c r="F6" i="22"/>
  <c r="E6" i="22"/>
  <c r="D6" i="22"/>
  <c r="C6" i="22"/>
  <c r="B6" i="22"/>
  <c r="M4" i="22"/>
  <c r="L4" i="22"/>
  <c r="K4" i="22"/>
  <c r="J4" i="22"/>
  <c r="I4" i="22"/>
  <c r="H4" i="22"/>
  <c r="G4" i="22"/>
  <c r="F4" i="22"/>
  <c r="E4" i="22"/>
  <c r="D4" i="22"/>
  <c r="C4" i="22"/>
  <c r="B4" i="22"/>
  <c r="N2" i="22"/>
  <c r="M10" i="21"/>
  <c r="L10" i="21"/>
  <c r="K10" i="21"/>
  <c r="J10" i="21"/>
  <c r="I10" i="21"/>
  <c r="H10" i="21"/>
  <c r="G10" i="21"/>
  <c r="F10" i="21"/>
  <c r="E10" i="21"/>
  <c r="D10" i="21"/>
  <c r="C10" i="21"/>
  <c r="B10" i="21"/>
  <c r="N9" i="21"/>
  <c r="N8" i="21"/>
  <c r="N7" i="21"/>
  <c r="N6" i="21"/>
  <c r="N5" i="21"/>
  <c r="N4" i="21"/>
  <c r="N3" i="21"/>
  <c r="N2" i="21"/>
  <c r="C10" i="19"/>
  <c r="H9" i="19"/>
  <c r="E9" i="19"/>
  <c r="G9" i="19" s="1"/>
  <c r="H8" i="19"/>
  <c r="E8" i="19"/>
  <c r="G8" i="19" s="1"/>
  <c r="H7" i="19"/>
  <c r="E7" i="19"/>
  <c r="G7" i="19" s="1"/>
  <c r="H6" i="19"/>
  <c r="E6" i="19"/>
  <c r="G6" i="19" s="1"/>
  <c r="H5" i="19"/>
  <c r="E5" i="19"/>
  <c r="G5" i="19" s="1"/>
  <c r="F4" i="19"/>
  <c r="E4" i="19"/>
  <c r="H3" i="19"/>
  <c r="E3" i="19"/>
  <c r="G3" i="19" s="1"/>
  <c r="F2" i="19"/>
  <c r="F11" i="19" s="1"/>
  <c r="E2" i="19"/>
  <c r="N4" i="18"/>
  <c r="M3" i="18"/>
  <c r="L3" i="18"/>
  <c r="K3" i="18"/>
  <c r="J3" i="18"/>
  <c r="I3" i="18"/>
  <c r="H3" i="18"/>
  <c r="G3" i="18"/>
  <c r="F3" i="18"/>
  <c r="E3" i="18"/>
  <c r="D3" i="18"/>
  <c r="C3" i="18"/>
  <c r="B3" i="18"/>
  <c r="N2" i="18"/>
  <c r="N3" i="18" s="1"/>
  <c r="B17" i="17"/>
  <c r="B21" i="17" s="1"/>
  <c r="B8" i="17"/>
  <c r="B12" i="17" s="1"/>
  <c r="B4" i="17"/>
  <c r="E13" i="1" s="1"/>
  <c r="N4" i="22" l="1"/>
  <c r="F13" i="1"/>
  <c r="N10" i="21"/>
  <c r="N4" i="26"/>
  <c r="N4" i="25"/>
  <c r="N4" i="24"/>
  <c r="N6" i="22"/>
  <c r="G4" i="19"/>
  <c r="F23" i="23"/>
  <c r="F26" i="23" s="1"/>
  <c r="C20" i="23"/>
  <c r="C31" i="23"/>
  <c r="C9" i="23"/>
  <c r="F12" i="23"/>
  <c r="F15" i="23" s="1"/>
  <c r="F34" i="23"/>
  <c r="F37" i="23" s="1"/>
  <c r="C43" i="23"/>
  <c r="F16" i="23"/>
  <c r="C44" i="23"/>
  <c r="C10" i="23"/>
  <c r="C21" i="23"/>
  <c r="C33" i="23"/>
  <c r="C42" i="23"/>
  <c r="C1" i="23"/>
  <c r="C6" i="23" s="1"/>
  <c r="C11" i="23"/>
  <c r="E10" i="19"/>
  <c r="F10" i="19"/>
  <c r="N12" i="21"/>
  <c r="N8" i="26"/>
  <c r="N6" i="26"/>
  <c r="N8" i="25"/>
  <c r="N6" i="25"/>
  <c r="D6" i="24"/>
  <c r="N6" i="24" s="1"/>
  <c r="C22" i="23"/>
  <c r="G2" i="19"/>
  <c r="B23" i="17"/>
  <c r="B22" i="17"/>
  <c r="B11" i="17"/>
  <c r="C4" i="13"/>
  <c r="F38" i="13"/>
  <c r="F33" i="13"/>
  <c r="F32" i="13"/>
  <c r="F31" i="13"/>
  <c r="D23" i="13"/>
  <c r="F27" i="13" s="1"/>
  <c r="F22" i="13"/>
  <c r="F21" i="13"/>
  <c r="F20" i="13"/>
  <c r="F23" i="13" l="1"/>
  <c r="F26" i="13" s="1"/>
  <c r="C3" i="23"/>
  <c r="C5" i="23" s="1"/>
  <c r="G11" i="19"/>
  <c r="G10" i="19"/>
  <c r="H10" i="19"/>
  <c r="H11" i="19"/>
  <c r="F34" i="13"/>
  <c r="F37" i="13" s="1"/>
  <c r="F10" i="13"/>
  <c r="F12" i="13" s="1"/>
  <c r="F11" i="13"/>
  <c r="F9" i="13"/>
  <c r="D12" i="13"/>
  <c r="C2" i="23" l="1"/>
  <c r="C9" i="13"/>
  <c r="C1" i="13"/>
  <c r="C6" i="13" s="1"/>
  <c r="C31" i="13"/>
  <c r="C20" i="13"/>
  <c r="C33" i="13"/>
  <c r="C32" i="13"/>
  <c r="C21" i="13"/>
  <c r="C22" i="13"/>
  <c r="F15" i="13"/>
  <c r="C3" i="13"/>
  <c r="F16" i="13"/>
  <c r="C11" i="13"/>
  <c r="C10" i="13"/>
  <c r="E8" i="1"/>
  <c r="G8" i="1" s="1"/>
  <c r="E2" i="1"/>
  <c r="H3" i="1"/>
  <c r="H5" i="1"/>
  <c r="H8" i="1"/>
  <c r="H9" i="1"/>
  <c r="H7" i="1"/>
  <c r="H6" i="1"/>
  <c r="E9" i="1"/>
  <c r="G9" i="1" s="1"/>
  <c r="E6" i="1"/>
  <c r="G6" i="1" s="1"/>
  <c r="E7" i="1"/>
  <c r="G7" i="1" s="1"/>
  <c r="E3" i="1"/>
  <c r="G3" i="1" s="1"/>
  <c r="E4" i="1"/>
  <c r="E5" i="1"/>
  <c r="G5" i="1" s="1"/>
  <c r="C10" i="1"/>
  <c r="C2" i="13" l="1"/>
  <c r="C5" i="13"/>
  <c r="D32" i="12" l="1"/>
  <c r="I32" i="12"/>
  <c r="F32" i="12"/>
  <c r="C32" i="12"/>
  <c r="K32" i="12"/>
  <c r="L32" i="12"/>
  <c r="H32" i="12"/>
  <c r="G32" i="12"/>
  <c r="N20" i="12"/>
  <c r="N19" i="12"/>
  <c r="N18" i="12"/>
  <c r="N17" i="12"/>
  <c r="N16" i="12"/>
  <c r="N15" i="12"/>
  <c r="N14" i="12"/>
  <c r="M21" i="12"/>
  <c r="L21" i="12"/>
  <c r="K21" i="12"/>
  <c r="J21" i="12"/>
  <c r="I21" i="12"/>
  <c r="H21" i="12"/>
  <c r="G21" i="12"/>
  <c r="F21" i="12"/>
  <c r="E21" i="12"/>
  <c r="D21" i="12"/>
  <c r="C21" i="12"/>
  <c r="N13" i="12"/>
  <c r="M9" i="12"/>
  <c r="L9" i="12"/>
  <c r="K9" i="12"/>
  <c r="J9" i="12"/>
  <c r="I9" i="12"/>
  <c r="H9" i="12"/>
  <c r="G9" i="12"/>
  <c r="F9" i="12"/>
  <c r="E9" i="12"/>
  <c r="D9" i="12"/>
  <c r="C9" i="12"/>
  <c r="B9" i="12"/>
  <c r="B31" i="12" s="1"/>
  <c r="N31" i="12" s="1"/>
  <c r="M8" i="12"/>
  <c r="L8" i="12"/>
  <c r="K8" i="12"/>
  <c r="J8" i="12"/>
  <c r="I8" i="12"/>
  <c r="H8" i="12"/>
  <c r="G8" i="12"/>
  <c r="F8" i="12"/>
  <c r="E8" i="12"/>
  <c r="D8" i="12"/>
  <c r="C8" i="12"/>
  <c r="B8" i="12"/>
  <c r="B30" i="12" s="1"/>
  <c r="N30" i="12" s="1"/>
  <c r="M7" i="12"/>
  <c r="L7" i="12"/>
  <c r="K7" i="12"/>
  <c r="J7" i="12"/>
  <c r="I7" i="12"/>
  <c r="H7" i="12"/>
  <c r="G7" i="12"/>
  <c r="F7" i="12"/>
  <c r="E7" i="12"/>
  <c r="D7" i="12"/>
  <c r="C7" i="12"/>
  <c r="B7" i="12"/>
  <c r="B29" i="12" s="1"/>
  <c r="N29" i="12" s="1"/>
  <c r="M6" i="12"/>
  <c r="L6" i="12"/>
  <c r="K6" i="12"/>
  <c r="J6" i="12"/>
  <c r="I6" i="12"/>
  <c r="H6" i="12"/>
  <c r="G6" i="12"/>
  <c r="F6" i="12"/>
  <c r="E6" i="12"/>
  <c r="D6" i="12"/>
  <c r="C6" i="12"/>
  <c r="B6" i="12"/>
  <c r="B28" i="12" s="1"/>
  <c r="N28" i="12" s="1"/>
  <c r="M5" i="12"/>
  <c r="L5" i="12"/>
  <c r="K5" i="12"/>
  <c r="J5" i="12"/>
  <c r="I5" i="12"/>
  <c r="H5" i="12"/>
  <c r="G5" i="12"/>
  <c r="F5" i="12"/>
  <c r="E5" i="12"/>
  <c r="D5" i="12"/>
  <c r="C5" i="12"/>
  <c r="B5" i="12"/>
  <c r="B27" i="12" s="1"/>
  <c r="N27" i="12" s="1"/>
  <c r="M4" i="12"/>
  <c r="L4" i="12"/>
  <c r="K4" i="12"/>
  <c r="J4" i="12"/>
  <c r="I4" i="12"/>
  <c r="H4" i="12"/>
  <c r="G4" i="12"/>
  <c r="F4" i="12"/>
  <c r="E4" i="12"/>
  <c r="D4" i="12"/>
  <c r="C4" i="12"/>
  <c r="B4" i="12"/>
  <c r="B26" i="12" s="1"/>
  <c r="N26" i="12" s="1"/>
  <c r="M3" i="12"/>
  <c r="L3" i="12"/>
  <c r="K3" i="12"/>
  <c r="J3" i="12"/>
  <c r="I3" i="12"/>
  <c r="H3" i="12"/>
  <c r="G3" i="12"/>
  <c r="F3" i="12"/>
  <c r="E3" i="12"/>
  <c r="D3" i="12"/>
  <c r="C3" i="12"/>
  <c r="B3" i="12"/>
  <c r="B25" i="12" s="1"/>
  <c r="N25" i="12" s="1"/>
  <c r="M2" i="12"/>
  <c r="L2" i="12"/>
  <c r="K2" i="12"/>
  <c r="J2" i="12"/>
  <c r="I2" i="12"/>
  <c r="H2" i="12"/>
  <c r="G2" i="12"/>
  <c r="F2" i="12"/>
  <c r="E2" i="12"/>
  <c r="D2" i="12"/>
  <c r="C2" i="12"/>
  <c r="B2" i="12"/>
  <c r="B24" i="12" s="1"/>
  <c r="C10" i="2"/>
  <c r="D10" i="2"/>
  <c r="E10" i="2"/>
  <c r="F10" i="2"/>
  <c r="G10" i="2"/>
  <c r="H10" i="2"/>
  <c r="I10" i="2"/>
  <c r="J10" i="2"/>
  <c r="K10" i="2"/>
  <c r="L10" i="2"/>
  <c r="M10" i="2"/>
  <c r="B10" i="2"/>
  <c r="M6" i="11"/>
  <c r="M8" i="11" s="1"/>
  <c r="L6" i="11"/>
  <c r="L8" i="11" s="1"/>
  <c r="K6" i="11"/>
  <c r="K8" i="11" s="1"/>
  <c r="J6" i="11"/>
  <c r="J8" i="11" s="1"/>
  <c r="I6" i="11"/>
  <c r="I8" i="11" s="1"/>
  <c r="H6" i="11"/>
  <c r="H8" i="11" s="1"/>
  <c r="G6" i="11"/>
  <c r="G8" i="11" s="1"/>
  <c r="F6" i="11"/>
  <c r="F8" i="11" s="1"/>
  <c r="E6" i="11"/>
  <c r="E8" i="11" s="1"/>
  <c r="D6" i="11"/>
  <c r="D8" i="11" s="1"/>
  <c r="C6" i="11"/>
  <c r="C8" i="11" s="1"/>
  <c r="B6" i="11"/>
  <c r="B8" i="11" s="1"/>
  <c r="M4" i="11"/>
  <c r="L4" i="11"/>
  <c r="K4" i="11"/>
  <c r="J4" i="11"/>
  <c r="I4" i="11"/>
  <c r="H4" i="11"/>
  <c r="G4" i="11"/>
  <c r="F4" i="11"/>
  <c r="E4" i="11"/>
  <c r="D4" i="11"/>
  <c r="C4" i="11"/>
  <c r="B4" i="11"/>
  <c r="N2" i="11"/>
  <c r="M6" i="10"/>
  <c r="M8" i="10" s="1"/>
  <c r="L6" i="10"/>
  <c r="L8" i="10" s="1"/>
  <c r="K6" i="10"/>
  <c r="K8" i="10" s="1"/>
  <c r="J6" i="10"/>
  <c r="J8" i="10" s="1"/>
  <c r="I6" i="10"/>
  <c r="I8" i="10" s="1"/>
  <c r="H6" i="10"/>
  <c r="H8" i="10" s="1"/>
  <c r="G6" i="10"/>
  <c r="G8" i="10" s="1"/>
  <c r="F6" i="10"/>
  <c r="F8" i="10" s="1"/>
  <c r="E6" i="10"/>
  <c r="E8" i="10" s="1"/>
  <c r="D6" i="10"/>
  <c r="D8" i="10" s="1"/>
  <c r="C6" i="10"/>
  <c r="C8" i="10" s="1"/>
  <c r="B6" i="10"/>
  <c r="B8" i="10" s="1"/>
  <c r="M4" i="10"/>
  <c r="L4" i="10"/>
  <c r="K4" i="10"/>
  <c r="J4" i="10"/>
  <c r="I4" i="10"/>
  <c r="H4" i="10"/>
  <c r="G4" i="10"/>
  <c r="F4" i="10"/>
  <c r="E4" i="10"/>
  <c r="D4" i="10"/>
  <c r="C4" i="10"/>
  <c r="B4" i="10"/>
  <c r="N2" i="10"/>
  <c r="N2" i="9"/>
  <c r="C6" i="9"/>
  <c r="D6" i="9"/>
  <c r="E6" i="9"/>
  <c r="F6" i="9"/>
  <c r="G6" i="9"/>
  <c r="H6" i="9"/>
  <c r="I6" i="9"/>
  <c r="J6" i="9"/>
  <c r="K6" i="9"/>
  <c r="L6" i="9"/>
  <c r="M6" i="9"/>
  <c r="B6" i="9"/>
  <c r="C4" i="9"/>
  <c r="D4" i="9"/>
  <c r="E4" i="9"/>
  <c r="F4" i="9"/>
  <c r="G4" i="9"/>
  <c r="H4" i="9"/>
  <c r="I4" i="9"/>
  <c r="J4" i="9"/>
  <c r="K4" i="9"/>
  <c r="L4" i="9"/>
  <c r="M4" i="9"/>
  <c r="B4" i="9"/>
  <c r="M4" i="7"/>
  <c r="M6" i="7" s="1"/>
  <c r="L4" i="7"/>
  <c r="L6" i="7" s="1"/>
  <c r="K4" i="7"/>
  <c r="K6" i="7" s="1"/>
  <c r="J4" i="7"/>
  <c r="J6" i="7" s="1"/>
  <c r="I4" i="7"/>
  <c r="I6" i="7" s="1"/>
  <c r="H4" i="7"/>
  <c r="H6" i="7" s="1"/>
  <c r="G4" i="7"/>
  <c r="G6" i="7" s="1"/>
  <c r="F4" i="7"/>
  <c r="F6" i="7" s="1"/>
  <c r="E4" i="7"/>
  <c r="D4" i="7"/>
  <c r="D6" i="7" s="1"/>
  <c r="C4" i="7"/>
  <c r="C6" i="7" s="1"/>
  <c r="B4" i="7"/>
  <c r="B6" i="7" s="1"/>
  <c r="N2" i="7"/>
  <c r="N4" i="9" l="1"/>
  <c r="N4" i="10"/>
  <c r="N8" i="11"/>
  <c r="N4" i="11"/>
  <c r="N4" i="7"/>
  <c r="N6" i="9"/>
  <c r="L10" i="12"/>
  <c r="G10" i="12"/>
  <c r="E10" i="12"/>
  <c r="H10" i="12"/>
  <c r="J10" i="12"/>
  <c r="D10" i="12"/>
  <c r="B10" i="12"/>
  <c r="F10" i="12"/>
  <c r="K10" i="12"/>
  <c r="E32" i="12"/>
  <c r="M32" i="12"/>
  <c r="J32" i="12"/>
  <c r="N24" i="12"/>
  <c r="B32" i="12"/>
  <c r="N5" i="12"/>
  <c r="I10" i="12"/>
  <c r="M10" i="12"/>
  <c r="N3" i="12"/>
  <c r="N7" i="12"/>
  <c r="N6" i="12"/>
  <c r="N8" i="12"/>
  <c r="N2" i="12"/>
  <c r="N4" i="12"/>
  <c r="N9" i="12"/>
  <c r="C10" i="12"/>
  <c r="B21" i="12"/>
  <c r="N21" i="12" s="1"/>
  <c r="N6" i="11"/>
  <c r="N8" i="10"/>
  <c r="N6" i="10"/>
  <c r="E6" i="7"/>
  <c r="N6" i="7" s="1"/>
  <c r="N10" i="12" l="1"/>
  <c r="N32" i="12"/>
  <c r="N10" i="2"/>
  <c r="N9" i="2"/>
  <c r="N8" i="2"/>
  <c r="N7" i="2"/>
  <c r="N6" i="2"/>
  <c r="N5" i="2"/>
  <c r="N4" i="2"/>
  <c r="N3" i="2"/>
  <c r="N2" i="2"/>
  <c r="C12" i="2"/>
  <c r="D12" i="2"/>
  <c r="E12" i="2"/>
  <c r="F12" i="2"/>
  <c r="G12" i="2"/>
  <c r="H12" i="2"/>
  <c r="I12" i="2"/>
  <c r="J12" i="2"/>
  <c r="K12" i="2"/>
  <c r="L12" i="2"/>
  <c r="M12" i="2"/>
  <c r="B12" i="2"/>
  <c r="B8" i="4"/>
  <c r="F13" i="19" s="1"/>
  <c r="F4" i="1"/>
  <c r="G4" i="1" s="1"/>
  <c r="F2" i="1"/>
  <c r="F11" i="1" s="1"/>
  <c r="C3" i="5"/>
  <c r="E3" i="5"/>
  <c r="F3" i="5"/>
  <c r="G3" i="5"/>
  <c r="H3" i="5"/>
  <c r="I3" i="5"/>
  <c r="J3" i="5"/>
  <c r="K3" i="5"/>
  <c r="L3" i="5"/>
  <c r="M3" i="5"/>
  <c r="D3" i="5"/>
  <c r="N4" i="5"/>
  <c r="B4" i="4"/>
  <c r="E13" i="19" s="1"/>
  <c r="B12" i="4" l="1"/>
  <c r="F14" i="19"/>
  <c r="E14" i="19"/>
  <c r="F10" i="1"/>
  <c r="H11" i="1"/>
  <c r="N12" i="2"/>
  <c r="B11" i="4"/>
  <c r="B21" i="4"/>
  <c r="B23" i="4" s="1"/>
  <c r="G2" i="1"/>
  <c r="F14" i="1" l="1"/>
  <c r="H10" i="1"/>
  <c r="B22" i="4"/>
  <c r="E10" i="1" l="1"/>
  <c r="G10" i="1" l="1"/>
  <c r="E14" i="1"/>
  <c r="G11" i="1"/>
  <c r="B3" i="5"/>
  <c r="N2" i="5"/>
  <c r="N3" i="5" s="1"/>
</calcChain>
</file>

<file path=xl/sharedStrings.xml><?xml version="1.0" encoding="utf-8"?>
<sst xmlns="http://schemas.openxmlformats.org/spreadsheetml/2006/main" count="349" uniqueCount="83">
  <si>
    <t>定常</t>
    <rPh sb="0" eb="2">
      <t>テイジョウ</t>
    </rPh>
    <phoneticPr fontId="1"/>
  </si>
  <si>
    <t>商談化率</t>
    <rPh sb="0" eb="2">
      <t>ショウダン</t>
    </rPh>
    <rPh sb="2" eb="3">
      <t>カ</t>
    </rPh>
    <rPh sb="3" eb="4">
      <t>リツ</t>
    </rPh>
    <phoneticPr fontId="1"/>
  </si>
  <si>
    <t>費用</t>
    <rPh sb="0" eb="2">
      <t>ヒヨウ</t>
    </rPh>
    <phoneticPr fontId="1"/>
  </si>
  <si>
    <t>スポット</t>
    <phoneticPr fontId="1"/>
  </si>
  <si>
    <t>展示会</t>
    <rPh sb="0" eb="3">
      <t>テンジカイ</t>
    </rPh>
    <phoneticPr fontId="1"/>
  </si>
  <si>
    <t>受注目標</t>
    <rPh sb="0" eb="2">
      <t>ジュチュウ</t>
    </rPh>
    <rPh sb="2" eb="4">
      <t>モクヒョウ</t>
    </rPh>
    <phoneticPr fontId="1"/>
  </si>
  <si>
    <t>受注率</t>
    <rPh sb="0" eb="3">
      <t>ジュチュウリツ</t>
    </rPh>
    <phoneticPr fontId="1"/>
  </si>
  <si>
    <t>商談数</t>
    <rPh sb="0" eb="3">
      <t>ショウダンスウ</t>
    </rPh>
    <phoneticPr fontId="1"/>
  </si>
  <si>
    <t>マーケティング費用</t>
    <rPh sb="7" eb="9">
      <t>ヒヨウ</t>
    </rPh>
    <phoneticPr fontId="1"/>
  </si>
  <si>
    <t>商談獲得単価</t>
    <rPh sb="0" eb="2">
      <t>ショウダン</t>
    </rPh>
    <rPh sb="2" eb="4">
      <t>カクトク</t>
    </rPh>
    <rPh sb="4" eb="6">
      <t>タンカ</t>
    </rPh>
    <phoneticPr fontId="1"/>
  </si>
  <si>
    <t>顧客獲得単価</t>
    <rPh sb="0" eb="6">
      <t>コキャクカクトクタンカ</t>
    </rPh>
    <phoneticPr fontId="1"/>
  </si>
  <si>
    <t>人件費</t>
    <rPh sb="0" eb="3">
      <t>ジンケンヒ</t>
    </rPh>
    <phoneticPr fontId="1"/>
  </si>
  <si>
    <t>項目</t>
    <rPh sb="0" eb="2">
      <t>コウモク</t>
    </rPh>
    <phoneticPr fontId="1"/>
  </si>
  <si>
    <t>値</t>
    <rPh sb="0" eb="1">
      <t>アタイ</t>
    </rPh>
    <phoneticPr fontId="1"/>
  </si>
  <si>
    <t>費用合計</t>
    <rPh sb="0" eb="2">
      <t>ヒヨウ</t>
    </rPh>
    <rPh sb="2" eb="4">
      <t>ゴウケイ</t>
    </rPh>
    <phoneticPr fontId="1"/>
  </si>
  <si>
    <t>マーケティング費用 （単位：千円）</t>
    <rPh sb="7" eb="9">
      <t>ヒヨウ</t>
    </rPh>
    <rPh sb="11" eb="13">
      <t>タンイ</t>
    </rPh>
    <rPh sb="14" eb="16">
      <t>センエン</t>
    </rPh>
    <phoneticPr fontId="1"/>
  </si>
  <si>
    <t>人件費 （単位：千円）</t>
    <rPh sb="0" eb="3">
      <t>ジンケンヒ</t>
    </rPh>
    <rPh sb="5" eb="7">
      <t>タンイ</t>
    </rPh>
    <rPh sb="8" eb="10">
      <t>センエン</t>
    </rPh>
    <phoneticPr fontId="1"/>
  </si>
  <si>
    <t>費用合計 （単位：千円）</t>
    <rPh sb="0" eb="2">
      <t>ヒヨウ</t>
    </rPh>
    <rPh sb="2" eb="4">
      <t>ゴウケイ</t>
    </rPh>
    <rPh sb="6" eb="8">
      <t>タンイ</t>
    </rPh>
    <rPh sb="9" eb="11">
      <t>センエン</t>
    </rPh>
    <phoneticPr fontId="1"/>
  </si>
  <si>
    <t>受注件数</t>
    <rPh sb="0" eb="2">
      <t>ジュチュウ</t>
    </rPh>
    <rPh sb="2" eb="4">
      <t>ケンスウ</t>
    </rPh>
    <phoneticPr fontId="1"/>
  </si>
  <si>
    <t>合計</t>
    <rPh sb="0" eb="2">
      <t>ゴウケイ</t>
    </rPh>
    <phoneticPr fontId="1"/>
  </si>
  <si>
    <t>商談件数</t>
    <rPh sb="0" eb="2">
      <t>ショウダン</t>
    </rPh>
    <rPh sb="2" eb="4">
      <t>ケンスウ</t>
    </rPh>
    <phoneticPr fontId="1"/>
  </si>
  <si>
    <t>リード獲得</t>
    <rPh sb="3" eb="5">
      <t>カクトク</t>
    </rPh>
    <phoneticPr fontId="1"/>
  </si>
  <si>
    <t>製品セミナー</t>
    <rPh sb="0" eb="2">
      <t>セイヒン</t>
    </rPh>
    <phoneticPr fontId="1"/>
  </si>
  <si>
    <t>関心セミナー</t>
    <rPh sb="0" eb="2">
      <t>カンシン</t>
    </rPh>
    <phoneticPr fontId="1"/>
  </si>
  <si>
    <t>その他イベント</t>
    <rPh sb="2" eb="3">
      <t>タ</t>
    </rPh>
    <phoneticPr fontId="1"/>
  </si>
  <si>
    <t>リード獲得単価</t>
    <rPh sb="3" eb="5">
      <t>カクトク</t>
    </rPh>
    <rPh sb="5" eb="7">
      <t>タンカ</t>
    </rPh>
    <phoneticPr fontId="1"/>
  </si>
  <si>
    <t>単位：円</t>
    <rPh sb="0" eb="2">
      <t>タンイ</t>
    </rPh>
    <rPh sb="3" eb="4">
      <t>エン</t>
    </rPh>
    <phoneticPr fontId="1"/>
  </si>
  <si>
    <t>資料請求（広告）</t>
    <phoneticPr fontId="1"/>
  </si>
  <si>
    <t>資料請求(その他）</t>
    <rPh sb="7" eb="8">
      <t>タ</t>
    </rPh>
    <phoneticPr fontId="1"/>
  </si>
  <si>
    <t>ホワイトペーパー（広告）</t>
    <rPh sb="9" eb="11">
      <t>コウコク</t>
    </rPh>
    <phoneticPr fontId="1"/>
  </si>
  <si>
    <t>ホワイトペーパー（その他）</t>
    <rPh sb="11" eb="12">
      <t>タ</t>
    </rPh>
    <phoneticPr fontId="1"/>
  </si>
  <si>
    <t>販促費</t>
    <rPh sb="0" eb="3">
      <t>ハンソクヒ</t>
    </rPh>
    <phoneticPr fontId="1"/>
  </si>
  <si>
    <t>その他費用</t>
    <rPh sb="2" eb="3">
      <t>タ</t>
    </rPh>
    <rPh sb="3" eb="5">
      <t>ヒヨウ</t>
    </rPh>
    <phoneticPr fontId="1"/>
  </si>
  <si>
    <t>カテゴリ</t>
    <phoneticPr fontId="1"/>
  </si>
  <si>
    <t>販促費のみ合計</t>
    <rPh sb="0" eb="3">
      <t>ハンソクヒ</t>
    </rPh>
    <rPh sb="5" eb="7">
      <t>ゴウケイ</t>
    </rPh>
    <phoneticPr fontId="1"/>
  </si>
  <si>
    <t>その他販促費込</t>
    <rPh sb="2" eb="3">
      <t>タ</t>
    </rPh>
    <rPh sb="3" eb="6">
      <t>ハンソクヒ</t>
    </rPh>
    <rPh sb="6" eb="7">
      <t>コミ</t>
    </rPh>
    <phoneticPr fontId="1"/>
  </si>
  <si>
    <t>合計</t>
    <rPh sb="0" eb="2">
      <t>ゴウケイ</t>
    </rPh>
    <phoneticPr fontId="1"/>
  </si>
  <si>
    <t>検索アクセス数</t>
    <rPh sb="0" eb="2">
      <t>ケンサク</t>
    </rPh>
    <rPh sb="6" eb="7">
      <t>スウ</t>
    </rPh>
    <phoneticPr fontId="1"/>
  </si>
  <si>
    <t>CVR</t>
    <phoneticPr fontId="1"/>
  </si>
  <si>
    <t>ターゲット率</t>
    <rPh sb="5" eb="6">
      <t>リツ</t>
    </rPh>
    <phoneticPr fontId="1"/>
  </si>
  <si>
    <t>ターゲット数</t>
    <rPh sb="5" eb="6">
      <t>スウ</t>
    </rPh>
    <phoneticPr fontId="1"/>
  </si>
  <si>
    <t>リード獲得数</t>
    <rPh sb="3" eb="5">
      <t>カクトク</t>
    </rPh>
    <rPh sb="5" eb="6">
      <t>スウ</t>
    </rPh>
    <phoneticPr fontId="1"/>
  </si>
  <si>
    <t>CPA</t>
    <phoneticPr fontId="1"/>
  </si>
  <si>
    <t>広告費</t>
    <rPh sb="0" eb="3">
      <t>コウコクヒ</t>
    </rPh>
    <phoneticPr fontId="1"/>
  </si>
  <si>
    <t>※ ビュースルー除く</t>
    <rPh sb="8" eb="9">
      <t>ノゾ</t>
    </rPh>
    <phoneticPr fontId="1"/>
  </si>
  <si>
    <t>申し込み</t>
    <rPh sb="0" eb="1">
      <t>モウ</t>
    </rPh>
    <rPh sb="2" eb="3">
      <t>コ</t>
    </rPh>
    <phoneticPr fontId="1"/>
  </si>
  <si>
    <t>視聴率</t>
    <rPh sb="0" eb="3">
      <t>シチョウリツ</t>
    </rPh>
    <phoneticPr fontId="1"/>
  </si>
  <si>
    <t>視聴数</t>
    <rPh sb="0" eb="3">
      <t>シチョウスウ</t>
    </rPh>
    <phoneticPr fontId="1"/>
  </si>
  <si>
    <t>必要商談数</t>
    <rPh sb="0" eb="2">
      <t>ヒツヨウ</t>
    </rPh>
    <rPh sb="2" eb="5">
      <t>ショウダンスウ</t>
    </rPh>
    <phoneticPr fontId="1"/>
  </si>
  <si>
    <t>予定</t>
    <rPh sb="0" eb="2">
      <t>ヨテイ</t>
    </rPh>
    <phoneticPr fontId="1"/>
  </si>
  <si>
    <t>実績</t>
    <rPh sb="0" eb="2">
      <t>ジッセキ</t>
    </rPh>
    <phoneticPr fontId="1"/>
  </si>
  <si>
    <t>予実</t>
    <rPh sb="0" eb="2">
      <t>ヨジツ</t>
    </rPh>
    <phoneticPr fontId="1"/>
  </si>
  <si>
    <t>例） 500千円 × 2人　×　12ヶ月</t>
    <rPh sb="0" eb="1">
      <t>レイ</t>
    </rPh>
    <rPh sb="6" eb="8">
      <t>センエン</t>
    </rPh>
    <rPh sb="12" eb="13">
      <t>ニン</t>
    </rPh>
    <rPh sb="19" eb="20">
      <t>ゲツ</t>
    </rPh>
    <phoneticPr fontId="1"/>
  </si>
  <si>
    <t>資料請求(ウェブ）</t>
    <phoneticPr fontId="1"/>
  </si>
  <si>
    <t>ホワイトペーパー (ウェブ）</t>
    <phoneticPr fontId="1"/>
  </si>
  <si>
    <t>資料請求(ウェブ）</t>
    <phoneticPr fontId="1"/>
  </si>
  <si>
    <t>ホワイトペーパー（ウェブ）</t>
    <phoneticPr fontId="1"/>
  </si>
  <si>
    <t>展示会名</t>
    <rPh sb="0" eb="4">
      <t>テンジカイメイ</t>
    </rPh>
    <phoneticPr fontId="1"/>
  </si>
  <si>
    <t>確度</t>
    <rPh sb="0" eb="2">
      <t>カクド</t>
    </rPh>
    <phoneticPr fontId="1"/>
  </si>
  <si>
    <t>ホット</t>
    <phoneticPr fontId="1"/>
  </si>
  <si>
    <t>ウォーム</t>
    <phoneticPr fontId="1"/>
  </si>
  <si>
    <t>コールド</t>
    <phoneticPr fontId="1"/>
  </si>
  <si>
    <t>比率</t>
    <rPh sb="0" eb="2">
      <t>ヒリツ</t>
    </rPh>
    <phoneticPr fontId="1"/>
  </si>
  <si>
    <t>獲得件数</t>
    <rPh sb="0" eb="2">
      <t>カクトク</t>
    </rPh>
    <rPh sb="2" eb="4">
      <t>ケンスウ</t>
    </rPh>
    <phoneticPr fontId="1"/>
  </si>
  <si>
    <t>合計</t>
    <rPh sb="0" eb="2">
      <t>ゴウケイ</t>
    </rPh>
    <phoneticPr fontId="1"/>
  </si>
  <si>
    <t>費用合計</t>
    <rPh sb="0" eb="4">
      <t>ヒヨウゴウケイ</t>
    </rPh>
    <phoneticPr fontId="1"/>
  </si>
  <si>
    <t>商談獲得単価</t>
    <rPh sb="0" eb="6">
      <t>ショウダンカクトクタンカ</t>
    </rPh>
    <phoneticPr fontId="1"/>
  </si>
  <si>
    <t>リード獲得単価</t>
    <rPh sb="3" eb="7">
      <t>カクトクタンカ</t>
    </rPh>
    <phoneticPr fontId="1"/>
  </si>
  <si>
    <t>展示会合計</t>
    <rPh sb="0" eb="5">
      <t>テンジカイゴウケイ</t>
    </rPh>
    <phoneticPr fontId="1"/>
  </si>
  <si>
    <t>商談数</t>
    <rPh sb="0" eb="3">
      <t>ショウダンスウ</t>
    </rPh>
    <phoneticPr fontId="1"/>
  </si>
  <si>
    <t>費用合計</t>
    <rPh sb="0" eb="4">
      <t>ヒヨウゴウケイ</t>
    </rPh>
    <phoneticPr fontId="1"/>
  </si>
  <si>
    <t>商談獲得単価</t>
    <rPh sb="0" eb="6">
      <t>ショウダンカクトクタンカ</t>
    </rPh>
    <phoneticPr fontId="1"/>
  </si>
  <si>
    <t>リード獲得単価</t>
    <rPh sb="3" eb="7">
      <t>カクトクタンカ</t>
    </rPh>
    <phoneticPr fontId="1"/>
  </si>
  <si>
    <t>リード獲得数</t>
    <rPh sb="3" eb="6">
      <t>カクトクスウ</t>
    </rPh>
    <phoneticPr fontId="1"/>
  </si>
  <si>
    <t>商談化率</t>
    <rPh sb="0" eb="4">
      <t>ショウダンカリツ</t>
    </rPh>
    <phoneticPr fontId="1"/>
  </si>
  <si>
    <t>展示会①</t>
    <rPh sb="0" eb="3">
      <t>テンジカイ</t>
    </rPh>
    <phoneticPr fontId="1"/>
  </si>
  <si>
    <t>展示会②</t>
    <rPh sb="0" eb="3">
      <t>テンジカイ</t>
    </rPh>
    <phoneticPr fontId="1"/>
  </si>
  <si>
    <t>展示会③</t>
    <rPh sb="0" eb="3">
      <t>テンジカイ</t>
    </rPh>
    <phoneticPr fontId="1"/>
  </si>
  <si>
    <t>差分</t>
    <rPh sb="0" eb="2">
      <t>サブン</t>
    </rPh>
    <phoneticPr fontId="1"/>
  </si>
  <si>
    <t>目標数</t>
    <rPh sb="0" eb="2">
      <t>モクヒョウ</t>
    </rPh>
    <rPh sb="2" eb="3">
      <t>スウ</t>
    </rPh>
    <phoneticPr fontId="1"/>
  </si>
  <si>
    <t>目標</t>
    <rPh sb="0" eb="2">
      <t>モクヒョウ</t>
    </rPh>
    <phoneticPr fontId="1"/>
  </si>
  <si>
    <t>カテゴリ</t>
    <phoneticPr fontId="1"/>
  </si>
  <si>
    <t>展示会④</t>
    <rPh sb="0" eb="3">
      <t>テンジカイ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</si>
</sst>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 &quot;¥&quot;* #,##0_ ;_ &quot;¥&quot;* \-#,##0_ ;_ &quot;¥&quot;* &quot;-&quot;_ ;_ @_ "/>
    <numFmt numFmtId="176" formatCode="&quot;¥&quot;#,##0_);[Red]\(&quot;¥&quot;#,##0\)"/>
    <numFmt numFmtId="177" formatCode="0_);[Red]\(0\)"/>
    <numFmt numFmtId="178" formatCode="#,##0_);[Red]\(#,##0\)"/>
    <numFmt numFmtId="179" formatCode="#,##0_ "/>
    <numFmt numFmtId="180" formatCode="0_ "/>
    <numFmt numFmtId="181" formatCode="[$¥-411]#,##0_);\([$¥-411]#,##0\)"/>
    <numFmt numFmtId="185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9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42" fontId="0" fillId="0" borderId="0" xfId="0" applyNumberFormat="1">
      <alignment vertical="center"/>
    </xf>
    <xf numFmtId="0" fontId="3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9" fontId="0" fillId="0" borderId="2" xfId="0" applyNumberFormat="1" applyBorder="1">
      <alignment vertical="center"/>
    </xf>
    <xf numFmtId="177" fontId="0" fillId="0" borderId="2" xfId="0" applyNumberFormat="1" applyBorder="1">
      <alignment vertical="center"/>
    </xf>
    <xf numFmtId="42" fontId="0" fillId="0" borderId="1" xfId="0" applyNumberFormat="1" applyBorder="1">
      <alignment vertical="center"/>
    </xf>
    <xf numFmtId="42" fontId="0" fillId="0" borderId="2" xfId="0" applyNumberFormat="1" applyBorder="1">
      <alignment vertical="center"/>
    </xf>
    <xf numFmtId="55" fontId="4" fillId="2" borderId="0" xfId="0" applyNumberFormat="1" applyFont="1" applyFill="1" applyAlignment="1">
      <alignment horizontal="right" vertical="center"/>
    </xf>
    <xf numFmtId="178" fontId="0" fillId="0" borderId="0" xfId="0" applyNumberFormat="1">
      <alignment vertical="center"/>
    </xf>
    <xf numFmtId="9" fontId="0" fillId="0" borderId="0" xfId="1" applyFont="1">
      <alignment vertical="center"/>
    </xf>
    <xf numFmtId="0" fontId="0" fillId="0" borderId="1" xfId="0" applyBorder="1" applyAlignment="1">
      <alignment horizontal="right" vertical="center"/>
    </xf>
    <xf numFmtId="178" fontId="4" fillId="2" borderId="0" xfId="0" applyNumberFormat="1" applyFont="1" applyFill="1">
      <alignment vertical="center"/>
    </xf>
    <xf numFmtId="9" fontId="4" fillId="2" borderId="0" xfId="1" applyFont="1" applyFill="1">
      <alignment vertical="center"/>
    </xf>
    <xf numFmtId="177" fontId="4" fillId="2" borderId="0" xfId="0" applyNumberFormat="1" applyFont="1" applyFill="1">
      <alignment vertical="center"/>
    </xf>
    <xf numFmtId="42" fontId="4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9" fontId="0" fillId="0" borderId="1" xfId="1" applyFont="1" applyBorder="1">
      <alignment vertical="center"/>
    </xf>
    <xf numFmtId="177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178" fontId="0" fillId="0" borderId="2" xfId="0" applyNumberFormat="1" applyBorder="1">
      <alignment vertical="center"/>
    </xf>
    <xf numFmtId="9" fontId="0" fillId="0" borderId="2" xfId="1" applyFont="1" applyBorder="1">
      <alignment vertical="center"/>
    </xf>
    <xf numFmtId="176" fontId="0" fillId="0" borderId="2" xfId="0" applyNumberFormat="1" applyBorder="1">
      <alignment vertical="center"/>
    </xf>
    <xf numFmtId="178" fontId="3" fillId="0" borderId="0" xfId="0" applyNumberFormat="1" applyFont="1">
      <alignment vertical="center"/>
    </xf>
    <xf numFmtId="9" fontId="3" fillId="0" borderId="0" xfId="1" applyFont="1">
      <alignment vertical="center"/>
    </xf>
    <xf numFmtId="177" fontId="3" fillId="0" borderId="0" xfId="0" applyNumberFormat="1" applyFont="1">
      <alignment vertical="center"/>
    </xf>
    <xf numFmtId="42" fontId="3" fillId="0" borderId="0" xfId="0" applyNumberFormat="1" applyFont="1">
      <alignment vertical="center"/>
    </xf>
    <xf numFmtId="0" fontId="0" fillId="0" borderId="0" xfId="0" applyBorder="1">
      <alignment vertical="center"/>
    </xf>
    <xf numFmtId="42" fontId="0" fillId="0" borderId="0" xfId="0" applyNumberFormat="1" applyBorder="1">
      <alignment vertical="center"/>
    </xf>
    <xf numFmtId="176" fontId="3" fillId="0" borderId="0" xfId="0" applyNumberFormat="1" applyFont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Border="1">
      <alignment vertical="center"/>
    </xf>
    <xf numFmtId="0" fontId="4" fillId="2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179" fontId="0" fillId="0" borderId="0" xfId="0" applyNumberFormat="1" applyFill="1">
      <alignment vertical="center"/>
    </xf>
    <xf numFmtId="42" fontId="0" fillId="0" borderId="0" xfId="0" applyNumberFormat="1" applyFill="1">
      <alignment vertical="center"/>
    </xf>
    <xf numFmtId="9" fontId="0" fillId="0" borderId="0" xfId="0" applyNumberFormat="1" applyFill="1">
      <alignment vertical="center"/>
    </xf>
    <xf numFmtId="179" fontId="3" fillId="0" borderId="0" xfId="0" applyNumberFormat="1" applyFont="1" applyFill="1">
      <alignment vertical="center"/>
    </xf>
    <xf numFmtId="178" fontId="0" fillId="0" borderId="0" xfId="0" applyNumberFormat="1" applyBorder="1">
      <alignment vertical="center"/>
    </xf>
    <xf numFmtId="9" fontId="0" fillId="0" borderId="0" xfId="1" applyFont="1" applyBorder="1">
      <alignment vertical="center"/>
    </xf>
    <xf numFmtId="177" fontId="0" fillId="0" borderId="0" xfId="0" applyNumberFormat="1" applyBorder="1">
      <alignment vertical="center"/>
    </xf>
    <xf numFmtId="176" fontId="0" fillId="0" borderId="0" xfId="0" applyNumberFormat="1" applyBorder="1">
      <alignment vertical="center"/>
    </xf>
    <xf numFmtId="0" fontId="3" fillId="0" borderId="0" xfId="0" applyFont="1" applyBorder="1">
      <alignment vertical="center"/>
    </xf>
    <xf numFmtId="178" fontId="3" fillId="0" borderId="0" xfId="0" applyNumberFormat="1" applyFont="1" applyBorder="1">
      <alignment vertical="center"/>
    </xf>
    <xf numFmtId="9" fontId="3" fillId="0" borderId="0" xfId="1" applyFont="1" applyBorder="1">
      <alignment vertical="center"/>
    </xf>
    <xf numFmtId="177" fontId="3" fillId="0" borderId="0" xfId="0" applyNumberFormat="1" applyFont="1" applyBorder="1">
      <alignment vertical="center"/>
    </xf>
    <xf numFmtId="42" fontId="3" fillId="0" borderId="0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0" fontId="4" fillId="0" borderId="0" xfId="0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9" fontId="4" fillId="0" borderId="0" xfId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42" fontId="4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0" fillId="0" borderId="0" xfId="0" applyFill="1" applyBorder="1">
      <alignment vertical="center"/>
    </xf>
    <xf numFmtId="178" fontId="0" fillId="0" borderId="0" xfId="0" applyNumberFormat="1" applyFill="1" applyBorder="1">
      <alignment vertical="center"/>
    </xf>
    <xf numFmtId="9" fontId="0" fillId="0" borderId="0" xfId="1" applyFont="1" applyFill="1" applyBorder="1">
      <alignment vertical="center"/>
    </xf>
    <xf numFmtId="177" fontId="0" fillId="0" borderId="0" xfId="0" applyNumberFormat="1" applyFill="1" applyBorder="1">
      <alignment vertical="center"/>
    </xf>
    <xf numFmtId="42" fontId="0" fillId="0" borderId="0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81" fontId="0" fillId="0" borderId="0" xfId="0" applyNumberFormat="1">
      <alignment vertical="center"/>
    </xf>
    <xf numFmtId="0" fontId="5" fillId="0" borderId="1" xfId="0" applyFont="1" applyFill="1" applyBorder="1">
      <alignment vertical="center"/>
    </xf>
    <xf numFmtId="179" fontId="0" fillId="0" borderId="1" xfId="0" applyNumberFormat="1" applyFill="1" applyBorder="1">
      <alignment vertical="center"/>
    </xf>
    <xf numFmtId="42" fontId="0" fillId="0" borderId="2" xfId="0" applyNumberFormat="1" applyFill="1" applyBorder="1">
      <alignment vertical="center"/>
    </xf>
    <xf numFmtId="0" fontId="0" fillId="0" borderId="2" xfId="0" applyFill="1" applyBorder="1">
      <alignment vertical="center"/>
    </xf>
    <xf numFmtId="179" fontId="0" fillId="0" borderId="2" xfId="0" applyNumberFormat="1" applyFill="1" applyBorder="1">
      <alignment vertical="center"/>
    </xf>
    <xf numFmtId="9" fontId="0" fillId="0" borderId="2" xfId="0" applyNumberFormat="1" applyFill="1" applyBorder="1">
      <alignment vertical="center"/>
    </xf>
    <xf numFmtId="180" fontId="0" fillId="0" borderId="2" xfId="0" applyNumberFormat="1" applyFill="1" applyBorder="1">
      <alignment vertical="center"/>
    </xf>
    <xf numFmtId="9" fontId="0" fillId="0" borderId="1" xfId="0" applyNumberFormat="1" applyBorder="1">
      <alignment vertical="center"/>
    </xf>
    <xf numFmtId="185" fontId="0" fillId="0" borderId="1" xfId="1" applyNumberFormat="1" applyFont="1" applyBorder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C23"/>
  <sheetViews>
    <sheetView zoomScaleNormal="100" workbookViewId="0"/>
  </sheetViews>
  <sheetFormatPr defaultRowHeight="18.75" x14ac:dyDescent="0.4"/>
  <cols>
    <col min="1" max="1" width="24.25" bestFit="1" customWidth="1"/>
    <col min="2" max="2" width="19.25" bestFit="1" customWidth="1"/>
  </cols>
  <sheetData>
    <row r="1" spans="1:2" x14ac:dyDescent="0.4">
      <c r="A1" s="6" t="s">
        <v>12</v>
      </c>
      <c r="B1" s="7" t="s">
        <v>13</v>
      </c>
    </row>
    <row r="2" spans="1:2" x14ac:dyDescent="0.4">
      <c r="A2" s="8" t="s">
        <v>5</v>
      </c>
      <c r="B2" s="8"/>
    </row>
    <row r="3" spans="1:2" x14ac:dyDescent="0.4">
      <c r="A3" s="9" t="s">
        <v>6</v>
      </c>
      <c r="B3" s="10"/>
    </row>
    <row r="4" spans="1:2" x14ac:dyDescent="0.4">
      <c r="A4" s="9" t="s">
        <v>7</v>
      </c>
      <c r="B4" s="11" t="e">
        <f>B2/B3</f>
        <v>#DIV/0!</v>
      </c>
    </row>
    <row r="5" spans="1:2" x14ac:dyDescent="0.4">
      <c r="B5" s="3"/>
    </row>
    <row r="6" spans="1:2" x14ac:dyDescent="0.4">
      <c r="A6" s="5" t="s">
        <v>15</v>
      </c>
    </row>
    <row r="7" spans="1:2" x14ac:dyDescent="0.4">
      <c r="A7" s="6" t="s">
        <v>12</v>
      </c>
      <c r="B7" s="7" t="s">
        <v>13</v>
      </c>
    </row>
    <row r="8" spans="1:2" x14ac:dyDescent="0.4">
      <c r="A8" s="8" t="s">
        <v>8</v>
      </c>
      <c r="B8" s="12">
        <f>B9+B10</f>
        <v>0</v>
      </c>
    </row>
    <row r="9" spans="1:2" x14ac:dyDescent="0.4">
      <c r="A9" s="17" t="s">
        <v>31</v>
      </c>
      <c r="B9" s="12"/>
    </row>
    <row r="10" spans="1:2" x14ac:dyDescent="0.4">
      <c r="A10" s="17" t="s">
        <v>32</v>
      </c>
      <c r="B10" s="12"/>
    </row>
    <row r="11" spans="1:2" x14ac:dyDescent="0.4">
      <c r="A11" s="9" t="s">
        <v>9</v>
      </c>
      <c r="B11" s="13" t="e">
        <f>B8/B4</f>
        <v>#DIV/0!</v>
      </c>
    </row>
    <row r="12" spans="1:2" x14ac:dyDescent="0.4">
      <c r="A12" s="9" t="s">
        <v>10</v>
      </c>
      <c r="B12" s="13" t="e">
        <f>B8/B2</f>
        <v>#DIV/0!</v>
      </c>
    </row>
    <row r="13" spans="1:2" x14ac:dyDescent="0.4">
      <c r="A13" s="33"/>
      <c r="B13" s="34"/>
    </row>
    <row r="14" spans="1:2" x14ac:dyDescent="0.4">
      <c r="B14" s="4"/>
    </row>
    <row r="15" spans="1:2" x14ac:dyDescent="0.4">
      <c r="A15" s="5" t="s">
        <v>16</v>
      </c>
      <c r="B15" s="4"/>
    </row>
    <row r="16" spans="1:2" x14ac:dyDescent="0.4">
      <c r="A16" s="6" t="s">
        <v>12</v>
      </c>
      <c r="B16" s="7" t="s">
        <v>13</v>
      </c>
    </row>
    <row r="17" spans="1:3" x14ac:dyDescent="0.4">
      <c r="A17" s="8" t="s">
        <v>11</v>
      </c>
      <c r="B17" s="12">
        <f>0*2*12</f>
        <v>0</v>
      </c>
      <c r="C17" t="s">
        <v>52</v>
      </c>
    </row>
    <row r="19" spans="1:3" x14ac:dyDescent="0.4">
      <c r="A19" s="5" t="s">
        <v>17</v>
      </c>
      <c r="B19" s="4"/>
    </row>
    <row r="20" spans="1:3" x14ac:dyDescent="0.4">
      <c r="A20" s="6" t="s">
        <v>12</v>
      </c>
      <c r="B20" s="7" t="s">
        <v>13</v>
      </c>
    </row>
    <row r="21" spans="1:3" x14ac:dyDescent="0.4">
      <c r="A21" t="s">
        <v>14</v>
      </c>
      <c r="B21" s="4">
        <f>B17+B8</f>
        <v>0</v>
      </c>
    </row>
    <row r="22" spans="1:3" x14ac:dyDescent="0.4">
      <c r="A22" s="9" t="s">
        <v>9</v>
      </c>
      <c r="B22" s="13" t="e">
        <f>B21/B4</f>
        <v>#DIV/0!</v>
      </c>
    </row>
    <row r="23" spans="1:3" x14ac:dyDescent="0.4">
      <c r="A23" s="9" t="s">
        <v>10</v>
      </c>
      <c r="B23" s="13" t="e">
        <f>B21/B2</f>
        <v>#DIV/0!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1:N4"/>
  <sheetViews>
    <sheetView zoomScaleNormal="100" workbookViewId="0"/>
  </sheetViews>
  <sheetFormatPr defaultRowHeight="18.75" x14ac:dyDescent="0.4"/>
  <cols>
    <col min="2" max="10" width="10.25" bestFit="1" customWidth="1"/>
    <col min="11" max="13" width="11.375" bestFit="1" customWidth="1"/>
  </cols>
  <sheetData>
    <row r="1" spans="1:14" x14ac:dyDescent="0.4">
      <c r="A1" s="7"/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18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>
        <f>SUM(B2:M2)</f>
        <v>0</v>
      </c>
    </row>
    <row r="3" spans="1:14" x14ac:dyDescent="0.4">
      <c r="A3" t="s">
        <v>6</v>
      </c>
      <c r="B3" s="10" t="e">
        <f t="shared" ref="B3:N3" si="0">B2/B4</f>
        <v>#DIV/0!</v>
      </c>
      <c r="C3" s="10" t="e">
        <f t="shared" si="0"/>
        <v>#DIV/0!</v>
      </c>
      <c r="D3" s="10" t="e">
        <f t="shared" si="0"/>
        <v>#DIV/0!</v>
      </c>
      <c r="E3" s="10" t="e">
        <f t="shared" si="0"/>
        <v>#DIV/0!</v>
      </c>
      <c r="F3" s="10" t="e">
        <f t="shared" si="0"/>
        <v>#DIV/0!</v>
      </c>
      <c r="G3" s="10" t="e">
        <f t="shared" si="0"/>
        <v>#DIV/0!</v>
      </c>
      <c r="H3" s="10" t="e">
        <f t="shared" si="0"/>
        <v>#DIV/0!</v>
      </c>
      <c r="I3" s="10" t="e">
        <f t="shared" si="0"/>
        <v>#DIV/0!</v>
      </c>
      <c r="J3" s="10" t="e">
        <f t="shared" si="0"/>
        <v>#DIV/0!</v>
      </c>
      <c r="K3" s="10" t="e">
        <f t="shared" si="0"/>
        <v>#DIV/0!</v>
      </c>
      <c r="L3" s="10" t="e">
        <f t="shared" si="0"/>
        <v>#DIV/0!</v>
      </c>
      <c r="M3" s="10" t="e">
        <f t="shared" si="0"/>
        <v>#DIV/0!</v>
      </c>
      <c r="N3" s="1" t="e">
        <f t="shared" si="0"/>
        <v>#DIV/0!</v>
      </c>
    </row>
    <row r="4" spans="1:14" x14ac:dyDescent="0.4">
      <c r="A4" s="9" t="s">
        <v>20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>
        <f>SUM(B4:M4)</f>
        <v>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A1:L25"/>
  <sheetViews>
    <sheetView zoomScaleNormal="100" workbookViewId="0"/>
  </sheetViews>
  <sheetFormatPr defaultRowHeight="18.75" x14ac:dyDescent="0.4"/>
  <cols>
    <col min="2" max="2" width="25.5" bestFit="1" customWidth="1"/>
    <col min="3" max="3" width="11" style="15" bestFit="1" customWidth="1"/>
    <col min="4" max="4" width="9" style="16"/>
    <col min="5" max="5" width="9" style="3"/>
    <col min="6" max="6" width="15.375" style="4" bestFit="1" customWidth="1"/>
    <col min="7" max="7" width="14.375" style="2" customWidth="1"/>
    <col min="8" max="8" width="15.125" style="2" bestFit="1" customWidth="1"/>
  </cols>
  <sheetData>
    <row r="1" spans="1:12" x14ac:dyDescent="0.4">
      <c r="A1" s="6" t="s">
        <v>81</v>
      </c>
      <c r="B1" s="6" t="s">
        <v>12</v>
      </c>
      <c r="C1" s="18" t="s">
        <v>21</v>
      </c>
      <c r="D1" s="19" t="s">
        <v>1</v>
      </c>
      <c r="E1" s="20" t="s">
        <v>7</v>
      </c>
      <c r="F1" s="21" t="s">
        <v>2</v>
      </c>
      <c r="G1" s="22" t="s">
        <v>9</v>
      </c>
      <c r="H1" s="22" t="s">
        <v>25</v>
      </c>
      <c r="J1" t="s">
        <v>26</v>
      </c>
    </row>
    <row r="2" spans="1:12" x14ac:dyDescent="0.4">
      <c r="A2" s="8" t="s">
        <v>0</v>
      </c>
      <c r="B2" s="8" t="s">
        <v>27</v>
      </c>
      <c r="C2" s="26"/>
      <c r="D2" s="23"/>
      <c r="E2" s="24">
        <f>C2*D2</f>
        <v>0</v>
      </c>
      <c r="F2" s="12">
        <f>C2*H2</f>
        <v>0</v>
      </c>
      <c r="G2" s="25" t="e">
        <f>F2/E2</f>
        <v>#DIV/0!</v>
      </c>
      <c r="H2" s="25"/>
    </row>
    <row r="3" spans="1:12" x14ac:dyDescent="0.4">
      <c r="A3" s="9" t="s">
        <v>0</v>
      </c>
      <c r="B3" s="9" t="s">
        <v>53</v>
      </c>
      <c r="C3" s="26"/>
      <c r="D3" s="23"/>
      <c r="E3" s="24">
        <f t="shared" ref="E3:E8" si="0">C3*D3</f>
        <v>0</v>
      </c>
      <c r="F3" s="13">
        <v>0</v>
      </c>
      <c r="G3" s="25" t="e">
        <f t="shared" ref="G3:G9" si="1">F3/E3</f>
        <v>#DIV/0!</v>
      </c>
      <c r="H3" s="28" t="e">
        <f>F3/C3</f>
        <v>#DIV/0!</v>
      </c>
    </row>
    <row r="4" spans="1:12" x14ac:dyDescent="0.4">
      <c r="A4" s="9" t="s">
        <v>0</v>
      </c>
      <c r="B4" s="9" t="s">
        <v>29</v>
      </c>
      <c r="C4" s="26"/>
      <c r="D4" s="27"/>
      <c r="E4" s="24">
        <f t="shared" si="0"/>
        <v>0</v>
      </c>
      <c r="F4" s="13">
        <f>C4*H4</f>
        <v>0</v>
      </c>
      <c r="G4" s="25" t="e">
        <f t="shared" si="1"/>
        <v>#DIV/0!</v>
      </c>
      <c r="H4" s="28"/>
    </row>
    <row r="5" spans="1:12" x14ac:dyDescent="0.4">
      <c r="A5" s="9" t="s">
        <v>0</v>
      </c>
      <c r="B5" s="9" t="s">
        <v>54</v>
      </c>
      <c r="C5" s="26"/>
      <c r="D5" s="27"/>
      <c r="E5" s="24">
        <f t="shared" si="0"/>
        <v>0</v>
      </c>
      <c r="F5" s="13">
        <v>0</v>
      </c>
      <c r="G5" s="25" t="e">
        <f t="shared" si="1"/>
        <v>#DIV/0!</v>
      </c>
      <c r="H5" s="28" t="e">
        <f t="shared" ref="H5:H10" si="2">F5/C5</f>
        <v>#DIV/0!</v>
      </c>
    </row>
    <row r="6" spans="1:12" x14ac:dyDescent="0.4">
      <c r="A6" s="9" t="s">
        <v>3</v>
      </c>
      <c r="B6" s="9" t="s">
        <v>4</v>
      </c>
      <c r="C6" s="26"/>
      <c r="D6" s="27"/>
      <c r="E6" s="24">
        <f t="shared" si="0"/>
        <v>0</v>
      </c>
      <c r="F6" s="13">
        <v>0</v>
      </c>
      <c r="G6" s="25" t="e">
        <f t="shared" si="1"/>
        <v>#DIV/0!</v>
      </c>
      <c r="H6" s="28" t="e">
        <f t="shared" si="2"/>
        <v>#DIV/0!</v>
      </c>
    </row>
    <row r="7" spans="1:12" x14ac:dyDescent="0.4">
      <c r="A7" s="9" t="s">
        <v>3</v>
      </c>
      <c r="B7" s="9" t="s">
        <v>24</v>
      </c>
      <c r="C7" s="26"/>
      <c r="D7" s="27"/>
      <c r="E7" s="24">
        <f t="shared" si="0"/>
        <v>0</v>
      </c>
      <c r="F7" s="13">
        <v>0</v>
      </c>
      <c r="G7" s="25" t="e">
        <f t="shared" si="1"/>
        <v>#DIV/0!</v>
      </c>
      <c r="H7" s="28" t="e">
        <f t="shared" si="2"/>
        <v>#DIV/0!</v>
      </c>
    </row>
    <row r="8" spans="1:12" x14ac:dyDescent="0.4">
      <c r="A8" s="9" t="s">
        <v>3</v>
      </c>
      <c r="B8" s="9" t="s">
        <v>22</v>
      </c>
      <c r="C8" s="26"/>
      <c r="D8" s="27"/>
      <c r="E8" s="24">
        <f t="shared" si="0"/>
        <v>0</v>
      </c>
      <c r="F8" s="13">
        <v>0</v>
      </c>
      <c r="G8" s="25" t="e">
        <f t="shared" si="1"/>
        <v>#DIV/0!</v>
      </c>
      <c r="H8" s="28" t="e">
        <f t="shared" si="2"/>
        <v>#DIV/0!</v>
      </c>
    </row>
    <row r="9" spans="1:12" x14ac:dyDescent="0.4">
      <c r="A9" s="9" t="s">
        <v>3</v>
      </c>
      <c r="B9" s="9" t="s">
        <v>23</v>
      </c>
      <c r="C9" s="26"/>
      <c r="D9" s="27"/>
      <c r="E9" s="24">
        <f>C9*D9</f>
        <v>0</v>
      </c>
      <c r="F9" s="13">
        <v>0</v>
      </c>
      <c r="G9" s="25" t="e">
        <f t="shared" si="1"/>
        <v>#DIV/0!</v>
      </c>
      <c r="H9" s="28" t="e">
        <f t="shared" si="2"/>
        <v>#DIV/0!</v>
      </c>
    </row>
    <row r="10" spans="1:12" x14ac:dyDescent="0.4">
      <c r="B10" s="5" t="s">
        <v>34</v>
      </c>
      <c r="C10" s="29">
        <f>SUM(C2:C9)</f>
        <v>0</v>
      </c>
      <c r="D10" s="30"/>
      <c r="E10" s="31">
        <f>SUM(E2:E9)</f>
        <v>0</v>
      </c>
      <c r="F10" s="32">
        <f>SUM(F2:F9)</f>
        <v>0</v>
      </c>
      <c r="G10" s="35" t="e">
        <f>F10/E10</f>
        <v>#DIV/0!</v>
      </c>
      <c r="H10" s="35" t="e">
        <f t="shared" si="2"/>
        <v>#DIV/0!</v>
      </c>
    </row>
    <row r="11" spans="1:12" x14ac:dyDescent="0.4">
      <c r="B11" s="5" t="s">
        <v>35</v>
      </c>
      <c r="F11" s="32">
        <f>顧客獲得概要!B10*1000+SUM(F2:F9)</f>
        <v>0</v>
      </c>
      <c r="G11" s="35" t="e">
        <f>F11/E10</f>
        <v>#DIV/0!</v>
      </c>
      <c r="H11" s="35" t="e">
        <f>F11/C10</f>
        <v>#DIV/0!</v>
      </c>
    </row>
    <row r="13" spans="1:12" x14ac:dyDescent="0.4">
      <c r="D13" s="30" t="s">
        <v>79</v>
      </c>
      <c r="E13" s="3" t="e">
        <f>顧客獲得概要!B4</f>
        <v>#DIV/0!</v>
      </c>
      <c r="F13" s="4">
        <f>顧客獲得概要!B8*1000</f>
        <v>0</v>
      </c>
    </row>
    <row r="14" spans="1:12" x14ac:dyDescent="0.4">
      <c r="A14" s="33"/>
      <c r="B14" s="33"/>
      <c r="C14" s="45"/>
      <c r="D14" s="51" t="s">
        <v>78</v>
      </c>
      <c r="E14" s="47" t="e">
        <f>E10-E13</f>
        <v>#DIV/0!</v>
      </c>
      <c r="F14" s="34">
        <f>F11-F13</f>
        <v>0</v>
      </c>
      <c r="G14" s="48"/>
      <c r="H14" s="48"/>
      <c r="I14" s="33"/>
      <c r="J14" s="33"/>
      <c r="K14" s="33"/>
      <c r="L14" s="33"/>
    </row>
    <row r="15" spans="1:12" x14ac:dyDescent="0.4">
      <c r="A15" s="55"/>
      <c r="B15" s="55"/>
      <c r="C15" s="56"/>
      <c r="D15" s="57"/>
      <c r="E15" s="58"/>
      <c r="F15" s="59"/>
      <c r="G15" s="60"/>
      <c r="H15" s="60"/>
      <c r="I15" s="61"/>
      <c r="J15" s="33"/>
      <c r="K15" s="33"/>
      <c r="L15" s="33"/>
    </row>
    <row r="16" spans="1:12" x14ac:dyDescent="0.4">
      <c r="A16" s="61"/>
      <c r="B16" s="61"/>
      <c r="C16" s="62"/>
      <c r="D16" s="63"/>
      <c r="E16" s="64"/>
      <c r="F16" s="65"/>
      <c r="G16" s="66"/>
      <c r="H16" s="66"/>
      <c r="I16" s="61"/>
      <c r="J16" s="33"/>
      <c r="K16" s="33"/>
      <c r="L16" s="33"/>
    </row>
    <row r="17" spans="1:12" x14ac:dyDescent="0.4">
      <c r="A17" s="33"/>
      <c r="B17" s="33"/>
      <c r="C17" s="45"/>
      <c r="D17" s="46"/>
      <c r="E17" s="47"/>
      <c r="F17" s="34"/>
      <c r="G17" s="48"/>
      <c r="H17" s="48"/>
      <c r="I17" s="33"/>
      <c r="J17" s="33"/>
      <c r="K17" s="33"/>
      <c r="L17" s="33"/>
    </row>
    <row r="18" spans="1:12" x14ac:dyDescent="0.4">
      <c r="A18" s="33"/>
      <c r="B18" s="33"/>
      <c r="C18" s="45"/>
      <c r="D18" s="46"/>
      <c r="E18" s="47"/>
      <c r="F18" s="34"/>
      <c r="G18" s="48"/>
      <c r="H18" s="48"/>
      <c r="I18" s="33"/>
      <c r="J18" s="33"/>
      <c r="K18" s="33"/>
      <c r="L18" s="33"/>
    </row>
    <row r="19" spans="1:12" x14ac:dyDescent="0.4">
      <c r="A19" s="33"/>
      <c r="B19" s="33"/>
      <c r="C19" s="45"/>
      <c r="D19" s="46"/>
      <c r="E19" s="47"/>
      <c r="F19" s="34"/>
      <c r="G19" s="48"/>
      <c r="H19" s="48"/>
      <c r="I19" s="33"/>
      <c r="J19" s="33"/>
      <c r="K19" s="33"/>
      <c r="L19" s="33"/>
    </row>
    <row r="20" spans="1:12" x14ac:dyDescent="0.4">
      <c r="A20" s="33"/>
      <c r="B20" s="33"/>
      <c r="C20" s="45"/>
      <c r="D20" s="46"/>
      <c r="E20" s="47"/>
      <c r="F20" s="34"/>
      <c r="G20" s="48"/>
      <c r="H20" s="48"/>
      <c r="I20" s="33"/>
      <c r="J20" s="33"/>
      <c r="K20" s="33"/>
      <c r="L20" s="33"/>
    </row>
    <row r="21" spans="1:12" x14ac:dyDescent="0.4">
      <c r="A21" s="33"/>
      <c r="B21" s="33"/>
      <c r="C21" s="45"/>
      <c r="D21" s="46"/>
      <c r="E21" s="47"/>
      <c r="F21" s="34"/>
      <c r="G21" s="48"/>
      <c r="H21" s="48"/>
      <c r="I21" s="33"/>
      <c r="J21" s="33"/>
      <c r="K21" s="33"/>
      <c r="L21" s="33"/>
    </row>
    <row r="22" spans="1:12" x14ac:dyDescent="0.4">
      <c r="A22" s="33"/>
      <c r="B22" s="33"/>
      <c r="C22" s="45"/>
      <c r="D22" s="46"/>
      <c r="E22" s="47"/>
      <c r="F22" s="34"/>
      <c r="G22" s="48"/>
      <c r="H22" s="48"/>
      <c r="I22" s="33"/>
      <c r="J22" s="33"/>
      <c r="K22" s="33"/>
      <c r="L22" s="33"/>
    </row>
    <row r="23" spans="1:12" x14ac:dyDescent="0.4">
      <c r="A23" s="33"/>
      <c r="B23" s="33"/>
      <c r="C23" s="45"/>
      <c r="D23" s="46"/>
      <c r="E23" s="47"/>
      <c r="F23" s="34"/>
      <c r="G23" s="48"/>
      <c r="H23" s="48"/>
      <c r="I23" s="33"/>
      <c r="J23" s="33"/>
      <c r="K23" s="33"/>
      <c r="L23" s="33"/>
    </row>
    <row r="24" spans="1:12" x14ac:dyDescent="0.4">
      <c r="A24" s="33"/>
      <c r="B24" s="49"/>
      <c r="C24" s="50"/>
      <c r="D24" s="51"/>
      <c r="E24" s="52"/>
      <c r="F24" s="53"/>
      <c r="G24" s="54"/>
      <c r="H24" s="54"/>
      <c r="I24" s="33"/>
      <c r="J24" s="33"/>
      <c r="K24" s="33"/>
      <c r="L24" s="33"/>
    </row>
    <row r="25" spans="1:12" x14ac:dyDescent="0.4">
      <c r="B25" s="5"/>
      <c r="F25" s="32"/>
      <c r="G25" s="35"/>
      <c r="H25" s="35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F38"/>
  <sheetViews>
    <sheetView workbookViewId="0"/>
  </sheetViews>
  <sheetFormatPr defaultRowHeight="18.75" x14ac:dyDescent="0.4"/>
  <cols>
    <col min="1" max="1" width="12.25" customWidth="1"/>
    <col min="2" max="2" width="15.125" bestFit="1" customWidth="1"/>
    <col min="3" max="3" width="12.625" bestFit="1" customWidth="1"/>
    <col min="4" max="4" width="11" bestFit="1" customWidth="1"/>
    <col min="5" max="5" width="15.125" bestFit="1" customWidth="1"/>
    <col min="6" max="6" width="11.5" bestFit="1" customWidth="1"/>
  </cols>
  <sheetData>
    <row r="1" spans="1:6" x14ac:dyDescent="0.4">
      <c r="A1" t="s">
        <v>68</v>
      </c>
      <c r="B1" t="s">
        <v>73</v>
      </c>
      <c r="C1">
        <f>D12+D23+D34</f>
        <v>0</v>
      </c>
    </row>
    <row r="2" spans="1:6" x14ac:dyDescent="0.4">
      <c r="B2" t="s">
        <v>74</v>
      </c>
      <c r="C2" s="16" t="e">
        <f>C3/C1</f>
        <v>#DIV/0!</v>
      </c>
    </row>
    <row r="3" spans="1:6" x14ac:dyDescent="0.4">
      <c r="B3" t="s">
        <v>69</v>
      </c>
      <c r="C3">
        <f>F12+F23+F34</f>
        <v>0</v>
      </c>
    </row>
    <row r="4" spans="1:6" x14ac:dyDescent="0.4">
      <c r="B4" t="s">
        <v>70</v>
      </c>
      <c r="C4" s="67">
        <f>F14+F25+F36</f>
        <v>0</v>
      </c>
    </row>
    <row r="5" spans="1:6" x14ac:dyDescent="0.4">
      <c r="B5" t="s">
        <v>71</v>
      </c>
      <c r="C5" s="67" t="e">
        <f>C4/C3</f>
        <v>#DIV/0!</v>
      </c>
    </row>
    <row r="6" spans="1:6" x14ac:dyDescent="0.4">
      <c r="B6" t="s">
        <v>72</v>
      </c>
      <c r="C6" s="67" t="e">
        <f>C4/C1</f>
        <v>#DIV/0!</v>
      </c>
    </row>
    <row r="8" spans="1:6" x14ac:dyDescent="0.4">
      <c r="A8" s="6" t="s">
        <v>57</v>
      </c>
      <c r="B8" s="6" t="s">
        <v>58</v>
      </c>
      <c r="C8" s="6" t="s">
        <v>62</v>
      </c>
      <c r="D8" s="18" t="s">
        <v>63</v>
      </c>
      <c r="E8" s="19" t="s">
        <v>1</v>
      </c>
      <c r="F8" s="20" t="s">
        <v>7</v>
      </c>
    </row>
    <row r="9" spans="1:6" x14ac:dyDescent="0.4">
      <c r="A9" s="8" t="s">
        <v>75</v>
      </c>
      <c r="B9" s="8" t="s">
        <v>59</v>
      </c>
      <c r="C9" s="75" t="e">
        <f>D9/$D$12</f>
        <v>#DIV/0!</v>
      </c>
      <c r="D9" s="8"/>
      <c r="E9" s="75"/>
      <c r="F9" s="8">
        <f>D9*E9</f>
        <v>0</v>
      </c>
    </row>
    <row r="10" spans="1:6" x14ac:dyDescent="0.4">
      <c r="A10" s="9"/>
      <c r="B10" s="9" t="s">
        <v>60</v>
      </c>
      <c r="C10" s="10" t="e">
        <f t="shared" ref="C10:C11" si="0">D10/$D$12</f>
        <v>#DIV/0!</v>
      </c>
      <c r="D10" s="9"/>
      <c r="E10" s="10"/>
      <c r="F10" s="9">
        <f t="shared" ref="F10:F11" si="1">D10*E10</f>
        <v>0</v>
      </c>
    </row>
    <row r="11" spans="1:6" x14ac:dyDescent="0.4">
      <c r="A11" s="9"/>
      <c r="B11" s="9" t="s">
        <v>61</v>
      </c>
      <c r="C11" s="10" t="e">
        <f t="shared" si="0"/>
        <v>#DIV/0!</v>
      </c>
      <c r="D11" s="9"/>
      <c r="E11" s="10"/>
      <c r="F11" s="9">
        <f t="shared" si="1"/>
        <v>0</v>
      </c>
    </row>
    <row r="12" spans="1:6" x14ac:dyDescent="0.4">
      <c r="B12" t="s">
        <v>64</v>
      </c>
      <c r="D12">
        <f>SUM(D9:D11)</f>
        <v>0</v>
      </c>
      <c r="F12">
        <f>SUM(F9:F11)</f>
        <v>0</v>
      </c>
    </row>
    <row r="14" spans="1:6" x14ac:dyDescent="0.4">
      <c r="E14" t="s">
        <v>65</v>
      </c>
      <c r="F14" s="67">
        <v>0</v>
      </c>
    </row>
    <row r="15" spans="1:6" x14ac:dyDescent="0.4">
      <c r="E15" t="s">
        <v>66</v>
      </c>
      <c r="F15" s="67" t="e">
        <f>F14/F12</f>
        <v>#DIV/0!</v>
      </c>
    </row>
    <row r="16" spans="1:6" x14ac:dyDescent="0.4">
      <c r="E16" t="s">
        <v>67</v>
      </c>
      <c r="F16" s="67" t="e">
        <f>F14/D12</f>
        <v>#DIV/0!</v>
      </c>
    </row>
    <row r="19" spans="1:6" x14ac:dyDescent="0.4">
      <c r="A19" s="6" t="s">
        <v>57</v>
      </c>
      <c r="B19" s="6" t="s">
        <v>58</v>
      </c>
      <c r="C19" s="6" t="s">
        <v>62</v>
      </c>
      <c r="D19" s="18" t="s">
        <v>63</v>
      </c>
      <c r="E19" s="19" t="s">
        <v>1</v>
      </c>
      <c r="F19" s="20" t="s">
        <v>7</v>
      </c>
    </row>
    <row r="20" spans="1:6" x14ac:dyDescent="0.4">
      <c r="A20" s="8" t="s">
        <v>76</v>
      </c>
      <c r="B20" s="8" t="s">
        <v>59</v>
      </c>
      <c r="C20" s="75" t="e">
        <f>D20/$D$12</f>
        <v>#DIV/0!</v>
      </c>
      <c r="D20" s="8"/>
      <c r="E20" s="75"/>
      <c r="F20" s="8">
        <f>D20*E20</f>
        <v>0</v>
      </c>
    </row>
    <row r="21" spans="1:6" x14ac:dyDescent="0.4">
      <c r="A21" s="9"/>
      <c r="B21" s="9" t="s">
        <v>60</v>
      </c>
      <c r="C21" s="10" t="e">
        <f t="shared" ref="C21:C22" si="2">D21/$D$12</f>
        <v>#DIV/0!</v>
      </c>
      <c r="D21" s="9"/>
      <c r="E21" s="10"/>
      <c r="F21" s="9">
        <f t="shared" ref="F21:F22" si="3">D21*E21</f>
        <v>0</v>
      </c>
    </row>
    <row r="22" spans="1:6" x14ac:dyDescent="0.4">
      <c r="A22" s="9"/>
      <c r="B22" s="9" t="s">
        <v>61</v>
      </c>
      <c r="C22" s="10" t="e">
        <f t="shared" si="2"/>
        <v>#DIV/0!</v>
      </c>
      <c r="D22" s="9"/>
      <c r="E22" s="10"/>
      <c r="F22" s="9">
        <f t="shared" si="3"/>
        <v>0</v>
      </c>
    </row>
    <row r="23" spans="1:6" x14ac:dyDescent="0.4">
      <c r="B23" t="s">
        <v>19</v>
      </c>
      <c r="D23">
        <f>SUM(D20:D22)</f>
        <v>0</v>
      </c>
      <c r="F23">
        <f>SUM(F20:F22)</f>
        <v>0</v>
      </c>
    </row>
    <row r="25" spans="1:6" x14ac:dyDescent="0.4">
      <c r="E25" t="s">
        <v>65</v>
      </c>
      <c r="F25" s="67">
        <v>0</v>
      </c>
    </row>
    <row r="26" spans="1:6" x14ac:dyDescent="0.4">
      <c r="E26" t="s">
        <v>66</v>
      </c>
      <c r="F26" s="67" t="e">
        <f>F25/F23</f>
        <v>#DIV/0!</v>
      </c>
    </row>
    <row r="27" spans="1:6" x14ac:dyDescent="0.4">
      <c r="E27" t="s">
        <v>67</v>
      </c>
      <c r="F27" s="67" t="e">
        <f>F25/D23</f>
        <v>#DIV/0!</v>
      </c>
    </row>
    <row r="30" spans="1:6" x14ac:dyDescent="0.4">
      <c r="A30" s="6" t="s">
        <v>57</v>
      </c>
      <c r="B30" s="6" t="s">
        <v>58</v>
      </c>
      <c r="C30" s="6" t="s">
        <v>62</v>
      </c>
      <c r="D30" s="18" t="s">
        <v>63</v>
      </c>
      <c r="E30" s="19" t="s">
        <v>1</v>
      </c>
      <c r="F30" s="20" t="s">
        <v>7</v>
      </c>
    </row>
    <row r="31" spans="1:6" x14ac:dyDescent="0.4">
      <c r="A31" s="8" t="s">
        <v>77</v>
      </c>
      <c r="B31" s="8" t="s">
        <v>59</v>
      </c>
      <c r="C31" s="75" t="e">
        <f>D31/$D$12</f>
        <v>#DIV/0!</v>
      </c>
      <c r="D31" s="8"/>
      <c r="E31" s="75"/>
      <c r="F31" s="8">
        <f>D31*E31</f>
        <v>0</v>
      </c>
    </row>
    <row r="32" spans="1:6" x14ac:dyDescent="0.4">
      <c r="A32" s="9"/>
      <c r="B32" s="9" t="s">
        <v>60</v>
      </c>
      <c r="C32" s="10" t="e">
        <f t="shared" ref="C32:C33" si="4">D32/$D$12</f>
        <v>#DIV/0!</v>
      </c>
      <c r="D32" s="9"/>
      <c r="E32" s="10"/>
      <c r="F32" s="9">
        <f t="shared" ref="F32:F33" si="5">D32*E32</f>
        <v>0</v>
      </c>
    </row>
    <row r="33" spans="1:6" x14ac:dyDescent="0.4">
      <c r="A33" s="9"/>
      <c r="B33" s="9" t="s">
        <v>61</v>
      </c>
      <c r="C33" s="10" t="e">
        <f t="shared" si="4"/>
        <v>#DIV/0!</v>
      </c>
      <c r="D33" s="9"/>
      <c r="E33" s="10"/>
      <c r="F33" s="9">
        <f t="shared" si="5"/>
        <v>0</v>
      </c>
    </row>
    <row r="34" spans="1:6" x14ac:dyDescent="0.4">
      <c r="B34" t="s">
        <v>19</v>
      </c>
      <c r="D34">
        <f>SUM(D31:D33)</f>
        <v>0</v>
      </c>
      <c r="F34">
        <f>SUM(F31:F33)</f>
        <v>0</v>
      </c>
    </row>
    <row r="36" spans="1:6" x14ac:dyDescent="0.4">
      <c r="E36" t="s">
        <v>65</v>
      </c>
      <c r="F36" s="67">
        <v>0</v>
      </c>
    </row>
    <row r="37" spans="1:6" x14ac:dyDescent="0.4">
      <c r="E37" t="s">
        <v>66</v>
      </c>
      <c r="F37" s="67" t="e">
        <f>F36/F34</f>
        <v>#DIV/0!</v>
      </c>
    </row>
    <row r="38" spans="1:6" x14ac:dyDescent="0.4">
      <c r="E38" t="s">
        <v>67</v>
      </c>
      <c r="F38" s="67" t="e">
        <f>F36/D34</f>
        <v>#DIV/0!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/>
  </sheetPr>
  <dimension ref="A1:N12"/>
  <sheetViews>
    <sheetView zoomScaleNormal="100" workbookViewId="0"/>
  </sheetViews>
  <sheetFormatPr defaultRowHeight="18.75" x14ac:dyDescent="0.4"/>
  <cols>
    <col min="1" max="1" width="27.625" bestFit="1" customWidth="1"/>
    <col min="2" max="10" width="11.25" bestFit="1" customWidth="1"/>
    <col min="11" max="13" width="12.5" bestFit="1" customWidth="1"/>
    <col min="14" max="14" width="5.5" bestFit="1" customWidth="1"/>
  </cols>
  <sheetData>
    <row r="1" spans="1:14" x14ac:dyDescent="0.4">
      <c r="A1" s="7"/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27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>
        <f>SUM(B2:M2)</f>
        <v>0</v>
      </c>
    </row>
    <row r="3" spans="1:14" x14ac:dyDescent="0.4">
      <c r="A3" s="9" t="s">
        <v>55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>
        <f t="shared" ref="N3:N10" si="0">SUM(B3:M3)</f>
        <v>0</v>
      </c>
    </row>
    <row r="4" spans="1:14" x14ac:dyDescent="0.4">
      <c r="A4" s="9" t="s">
        <v>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>
        <f t="shared" si="0"/>
        <v>0</v>
      </c>
    </row>
    <row r="5" spans="1:14" x14ac:dyDescent="0.4">
      <c r="A5" s="9" t="s">
        <v>56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>
        <f t="shared" si="0"/>
        <v>0</v>
      </c>
    </row>
    <row r="6" spans="1:14" x14ac:dyDescent="0.4">
      <c r="A6" s="9" t="s">
        <v>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>
        <f t="shared" si="0"/>
        <v>0</v>
      </c>
    </row>
    <row r="7" spans="1:14" x14ac:dyDescent="0.4">
      <c r="A7" s="9" t="s">
        <v>24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>
        <f t="shared" si="0"/>
        <v>0</v>
      </c>
    </row>
    <row r="8" spans="1:14" x14ac:dyDescent="0.4">
      <c r="A8" s="9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>
        <f t="shared" si="0"/>
        <v>0</v>
      </c>
    </row>
    <row r="9" spans="1:14" x14ac:dyDescent="0.4">
      <c r="A9" s="9" t="s">
        <v>23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>
        <f t="shared" si="0"/>
        <v>0</v>
      </c>
    </row>
    <row r="10" spans="1:14" x14ac:dyDescent="0.4">
      <c r="A10" s="36" t="s">
        <v>36</v>
      </c>
      <c r="B10" s="37">
        <f>SUM(B2:B9)</f>
        <v>0</v>
      </c>
      <c r="C10" s="37">
        <f t="shared" ref="C10:M10" si="1">SUM(C2:C9)</f>
        <v>0</v>
      </c>
      <c r="D10" s="37">
        <f t="shared" si="1"/>
        <v>0</v>
      </c>
      <c r="E10" s="37">
        <f t="shared" si="1"/>
        <v>0</v>
      </c>
      <c r="F10" s="37">
        <f t="shared" si="1"/>
        <v>0</v>
      </c>
      <c r="G10" s="37">
        <f t="shared" si="1"/>
        <v>0</v>
      </c>
      <c r="H10" s="37">
        <f t="shared" si="1"/>
        <v>0</v>
      </c>
      <c r="I10" s="37">
        <f t="shared" si="1"/>
        <v>0</v>
      </c>
      <c r="J10" s="37">
        <f t="shared" si="1"/>
        <v>0</v>
      </c>
      <c r="K10" s="37">
        <f t="shared" si="1"/>
        <v>0</v>
      </c>
      <c r="L10" s="37">
        <f t="shared" si="1"/>
        <v>0</v>
      </c>
      <c r="M10" s="37">
        <f t="shared" si="1"/>
        <v>0</v>
      </c>
      <c r="N10" s="37">
        <f t="shared" si="0"/>
        <v>0</v>
      </c>
    </row>
    <row r="12" spans="1:14" x14ac:dyDescent="0.4">
      <c r="A12" t="s">
        <v>48</v>
      </c>
      <c r="B12">
        <f>顧客獲得カレンダー!B4</f>
        <v>0</v>
      </c>
      <c r="C12">
        <f>顧客獲得カレンダー!C4</f>
        <v>0</v>
      </c>
      <c r="D12">
        <f>顧客獲得カレンダー!D4</f>
        <v>0</v>
      </c>
      <c r="E12">
        <f>顧客獲得カレンダー!E4</f>
        <v>0</v>
      </c>
      <c r="F12">
        <f>顧客獲得カレンダー!F4</f>
        <v>0</v>
      </c>
      <c r="G12">
        <f>顧客獲得カレンダー!G4</f>
        <v>0</v>
      </c>
      <c r="H12">
        <f>顧客獲得カレンダー!H4</f>
        <v>0</v>
      </c>
      <c r="I12">
        <f>顧客獲得カレンダー!I4</f>
        <v>0</v>
      </c>
      <c r="J12">
        <f>顧客獲得カレンダー!J4</f>
        <v>0</v>
      </c>
      <c r="K12">
        <f>顧客獲得カレンダー!K4</f>
        <v>0</v>
      </c>
      <c r="L12">
        <f>顧客獲得カレンダー!L4</f>
        <v>0</v>
      </c>
      <c r="M12">
        <f>顧客獲得カレンダー!M4</f>
        <v>0</v>
      </c>
      <c r="N12">
        <f>SUM(B12:M12)</f>
        <v>0</v>
      </c>
    </row>
  </sheetData>
  <phoneticPr fontId="1"/>
  <pageMargins left="0.7" right="0.7" top="0.75" bottom="0.75" header="0.3" footer="0.3"/>
  <pageSetup paperSize="9" orientation="portrait" verticalDpi="0" r:id="rId1"/>
  <ignoredErrors>
    <ignoredError sqref="B10:M10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/>
  </sheetPr>
  <dimension ref="A1:O8"/>
  <sheetViews>
    <sheetView zoomScaleNormal="100" workbookViewId="0">
      <selection activeCell="O4" sqref="O4"/>
    </sheetView>
  </sheetViews>
  <sheetFormatPr defaultRowHeight="18.75" x14ac:dyDescent="0.4"/>
  <cols>
    <col min="1" max="1" width="15.125" style="39" bestFit="1" customWidth="1"/>
    <col min="2" max="10" width="11.25" style="39" bestFit="1" customWidth="1"/>
    <col min="11" max="13" width="12.5" style="39" bestFit="1" customWidth="1"/>
    <col min="14" max="14" width="7.5" style="39" bestFit="1" customWidth="1"/>
    <col min="15" max="16384" width="9" style="39"/>
  </cols>
  <sheetData>
    <row r="1" spans="1:15" x14ac:dyDescent="0.4">
      <c r="A1" s="6" t="s">
        <v>12</v>
      </c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5" x14ac:dyDescent="0.4">
      <c r="A2" s="68" t="s">
        <v>41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>
        <f>SUM(B2:M2)</f>
        <v>0</v>
      </c>
    </row>
    <row r="3" spans="1:15" s="42" customFormat="1" x14ac:dyDescent="0.4">
      <c r="A3" s="70" t="s">
        <v>42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5" x14ac:dyDescent="0.4">
      <c r="A4" s="71" t="s">
        <v>43</v>
      </c>
      <c r="B4" s="72">
        <f>B2*B3</f>
        <v>0</v>
      </c>
      <c r="C4" s="72">
        <f t="shared" ref="C4:M4" si="0">C2*C3</f>
        <v>0</v>
      </c>
      <c r="D4" s="72">
        <f t="shared" si="0"/>
        <v>0</v>
      </c>
      <c r="E4" s="72">
        <f t="shared" si="0"/>
        <v>0</v>
      </c>
      <c r="F4" s="72">
        <f t="shared" si="0"/>
        <v>0</v>
      </c>
      <c r="G4" s="72">
        <f t="shared" si="0"/>
        <v>0</v>
      </c>
      <c r="H4" s="72">
        <f t="shared" si="0"/>
        <v>0</v>
      </c>
      <c r="I4" s="72">
        <f t="shared" si="0"/>
        <v>0</v>
      </c>
      <c r="J4" s="72">
        <f t="shared" si="0"/>
        <v>0</v>
      </c>
      <c r="K4" s="72">
        <f t="shared" si="0"/>
        <v>0</v>
      </c>
      <c r="L4" s="72">
        <f t="shared" si="0"/>
        <v>0</v>
      </c>
      <c r="M4" s="72">
        <f t="shared" si="0"/>
        <v>0</v>
      </c>
      <c r="N4" s="72">
        <f>SUM(B4:M4)</f>
        <v>0</v>
      </c>
    </row>
    <row r="5" spans="1:15" x14ac:dyDescent="0.4">
      <c r="A5" s="71" t="s">
        <v>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1"/>
      <c r="O5" s="39" t="s">
        <v>44</v>
      </c>
    </row>
    <row r="6" spans="1:15" x14ac:dyDescent="0.4">
      <c r="A6" s="71" t="s">
        <v>7</v>
      </c>
      <c r="B6" s="74">
        <f>B2*B5</f>
        <v>0</v>
      </c>
      <c r="C6" s="74">
        <f t="shared" ref="C6:M6" si="1">C2*C5</f>
        <v>0</v>
      </c>
      <c r="D6" s="74">
        <f t="shared" si="1"/>
        <v>0</v>
      </c>
      <c r="E6" s="74">
        <f t="shared" si="1"/>
        <v>0</v>
      </c>
      <c r="F6" s="74">
        <f t="shared" si="1"/>
        <v>0</v>
      </c>
      <c r="G6" s="74">
        <f t="shared" si="1"/>
        <v>0</v>
      </c>
      <c r="H6" s="74">
        <f t="shared" si="1"/>
        <v>0</v>
      </c>
      <c r="I6" s="74">
        <f t="shared" si="1"/>
        <v>0</v>
      </c>
      <c r="J6" s="74">
        <f t="shared" si="1"/>
        <v>0</v>
      </c>
      <c r="K6" s="74">
        <f t="shared" si="1"/>
        <v>0</v>
      </c>
      <c r="L6" s="74">
        <f t="shared" si="1"/>
        <v>0</v>
      </c>
      <c r="M6" s="74">
        <f t="shared" si="1"/>
        <v>0</v>
      </c>
      <c r="N6" s="72">
        <f>SUM(B6:M6)</f>
        <v>0</v>
      </c>
      <c r="O6" s="39" t="s">
        <v>44</v>
      </c>
    </row>
    <row r="7" spans="1:15" x14ac:dyDescent="0.4"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5" x14ac:dyDescent="0.4">
      <c r="A8" s="40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1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/>
  </sheetPr>
  <dimension ref="A1:N6"/>
  <sheetViews>
    <sheetView tabSelected="1" workbookViewId="0"/>
  </sheetViews>
  <sheetFormatPr defaultRowHeight="18.75" x14ac:dyDescent="0.4"/>
  <cols>
    <col min="1" max="1" width="15.125" bestFit="1" customWidth="1"/>
    <col min="2" max="10" width="11.25" bestFit="1" customWidth="1"/>
    <col min="11" max="13" width="12.5" bestFit="1" customWidth="1"/>
    <col min="14" max="14" width="7.5" bestFit="1" customWidth="1"/>
  </cols>
  <sheetData>
    <row r="1" spans="1:14" x14ac:dyDescent="0.4">
      <c r="A1" s="6" t="s">
        <v>12</v>
      </c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37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>
        <f>SUM(B2:M2)</f>
        <v>0</v>
      </c>
    </row>
    <row r="3" spans="1:14" x14ac:dyDescent="0.4">
      <c r="A3" s="8" t="s">
        <v>38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8"/>
    </row>
    <row r="4" spans="1:14" x14ac:dyDescent="0.4">
      <c r="A4" s="8" t="s">
        <v>41</v>
      </c>
      <c r="B4" s="8">
        <f>B2*B3</f>
        <v>0</v>
      </c>
      <c r="C4" s="8">
        <f t="shared" ref="C4:M4" si="0">C2*C3</f>
        <v>0</v>
      </c>
      <c r="D4" s="8">
        <f t="shared" si="0"/>
        <v>0</v>
      </c>
      <c r="E4" s="8">
        <f t="shared" si="0"/>
        <v>0</v>
      </c>
      <c r="F4" s="8">
        <f t="shared" si="0"/>
        <v>0</v>
      </c>
      <c r="G4" s="8">
        <f t="shared" si="0"/>
        <v>0</v>
      </c>
      <c r="H4" s="8">
        <f t="shared" si="0"/>
        <v>0</v>
      </c>
      <c r="I4" s="8">
        <f t="shared" si="0"/>
        <v>0</v>
      </c>
      <c r="J4" s="8">
        <f t="shared" si="0"/>
        <v>0</v>
      </c>
      <c r="K4" s="8">
        <f t="shared" si="0"/>
        <v>0</v>
      </c>
      <c r="L4" s="8">
        <f t="shared" si="0"/>
        <v>0</v>
      </c>
      <c r="M4" s="8">
        <f t="shared" si="0"/>
        <v>0</v>
      </c>
      <c r="N4" s="8">
        <f>SUM(B4:M4)</f>
        <v>0</v>
      </c>
    </row>
    <row r="5" spans="1:14" x14ac:dyDescent="0.4">
      <c r="A5" s="8" t="s">
        <v>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8"/>
    </row>
    <row r="6" spans="1:14" x14ac:dyDescent="0.4">
      <c r="A6" s="8" t="s">
        <v>7</v>
      </c>
      <c r="B6" s="8">
        <f t="shared" ref="B6:M6" si="1">ROUND(B4*B5,0)</f>
        <v>0</v>
      </c>
      <c r="C6" s="8">
        <f t="shared" si="1"/>
        <v>0</v>
      </c>
      <c r="D6" s="8">
        <f t="shared" si="1"/>
        <v>0</v>
      </c>
      <c r="E6" s="8">
        <f t="shared" si="1"/>
        <v>0</v>
      </c>
      <c r="F6" s="8">
        <f t="shared" si="1"/>
        <v>0</v>
      </c>
      <c r="G6" s="8">
        <f t="shared" si="1"/>
        <v>0</v>
      </c>
      <c r="H6" s="8">
        <f t="shared" si="1"/>
        <v>0</v>
      </c>
      <c r="I6" s="8">
        <f t="shared" si="1"/>
        <v>0</v>
      </c>
      <c r="J6" s="8">
        <f t="shared" si="1"/>
        <v>0</v>
      </c>
      <c r="K6" s="8">
        <f t="shared" si="1"/>
        <v>0</v>
      </c>
      <c r="L6" s="8">
        <f t="shared" si="1"/>
        <v>0</v>
      </c>
      <c r="M6" s="8">
        <f t="shared" si="1"/>
        <v>0</v>
      </c>
      <c r="N6" s="8">
        <f>SUM(B6:M6)</f>
        <v>0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/>
  </sheetPr>
  <dimension ref="A1:N8"/>
  <sheetViews>
    <sheetView workbookViewId="0"/>
  </sheetViews>
  <sheetFormatPr defaultRowHeight="18.75" x14ac:dyDescent="0.4"/>
  <cols>
    <col min="1" max="1" width="15.125" bestFit="1" customWidth="1"/>
    <col min="2" max="10" width="11.25" bestFit="1" customWidth="1"/>
    <col min="11" max="13" width="12.5" bestFit="1" customWidth="1"/>
    <col min="14" max="14" width="8.5" bestFit="1" customWidth="1"/>
  </cols>
  <sheetData>
    <row r="1" spans="1:14" x14ac:dyDescent="0.4">
      <c r="A1" s="6" t="s">
        <v>12</v>
      </c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45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>
        <f>SUM(B2:M2)</f>
        <v>0</v>
      </c>
    </row>
    <row r="3" spans="1:14" x14ac:dyDescent="0.4">
      <c r="A3" s="9" t="s">
        <v>46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9"/>
    </row>
    <row r="4" spans="1:14" x14ac:dyDescent="0.4">
      <c r="A4" s="9" t="s">
        <v>47</v>
      </c>
      <c r="B4" s="9">
        <f t="shared" ref="B4:D4" si="0">B2*B3</f>
        <v>0</v>
      </c>
      <c r="C4" s="9">
        <f t="shared" si="0"/>
        <v>0</v>
      </c>
      <c r="D4" s="9">
        <f t="shared" si="0"/>
        <v>0</v>
      </c>
      <c r="E4" s="9">
        <f>E2*E3</f>
        <v>0</v>
      </c>
      <c r="F4" s="9">
        <f t="shared" ref="F4:M4" si="1">F2*F3</f>
        <v>0</v>
      </c>
      <c r="G4" s="9">
        <f t="shared" si="1"/>
        <v>0</v>
      </c>
      <c r="H4" s="9">
        <f t="shared" si="1"/>
        <v>0</v>
      </c>
      <c r="I4" s="9">
        <f t="shared" si="1"/>
        <v>0</v>
      </c>
      <c r="J4" s="9">
        <f t="shared" si="1"/>
        <v>0</v>
      </c>
      <c r="K4" s="9">
        <f t="shared" si="1"/>
        <v>0</v>
      </c>
      <c r="L4" s="9">
        <f t="shared" si="1"/>
        <v>0</v>
      </c>
      <c r="M4" s="9">
        <f t="shared" si="1"/>
        <v>0</v>
      </c>
      <c r="N4" s="9">
        <f>SUM(B4:M4)</f>
        <v>0</v>
      </c>
    </row>
    <row r="5" spans="1:14" x14ac:dyDescent="0.4">
      <c r="A5" s="9" t="s">
        <v>39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9"/>
    </row>
    <row r="6" spans="1:14" x14ac:dyDescent="0.4">
      <c r="A6" s="9" t="s">
        <v>40</v>
      </c>
      <c r="B6" s="9">
        <f t="shared" ref="B6:D6" si="2">B5*B2</f>
        <v>0</v>
      </c>
      <c r="C6" s="9">
        <f t="shared" si="2"/>
        <v>0</v>
      </c>
      <c r="D6" s="9">
        <f t="shared" si="2"/>
        <v>0</v>
      </c>
      <c r="E6" s="9">
        <f>E5*E2</f>
        <v>0</v>
      </c>
      <c r="F6" s="9">
        <f t="shared" ref="F6:M6" si="3">F5*F2</f>
        <v>0</v>
      </c>
      <c r="G6" s="9">
        <f t="shared" si="3"/>
        <v>0</v>
      </c>
      <c r="H6" s="9">
        <f t="shared" si="3"/>
        <v>0</v>
      </c>
      <c r="I6" s="9">
        <f t="shared" si="3"/>
        <v>0</v>
      </c>
      <c r="J6" s="9">
        <f t="shared" si="3"/>
        <v>0</v>
      </c>
      <c r="K6" s="9">
        <f t="shared" si="3"/>
        <v>0</v>
      </c>
      <c r="L6" s="9">
        <f t="shared" si="3"/>
        <v>0</v>
      </c>
      <c r="M6" s="9">
        <f t="shared" si="3"/>
        <v>0</v>
      </c>
      <c r="N6" s="9">
        <f>SUM(B6:M6)</f>
        <v>0</v>
      </c>
    </row>
    <row r="7" spans="1:14" x14ac:dyDescent="0.4">
      <c r="A7" s="9" t="s">
        <v>1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9"/>
    </row>
    <row r="8" spans="1:14" x14ac:dyDescent="0.4">
      <c r="A8" s="9" t="s">
        <v>7</v>
      </c>
      <c r="B8" s="9">
        <f t="shared" ref="B8:D8" si="4">ROUND(B6*B7,0)</f>
        <v>0</v>
      </c>
      <c r="C8" s="9">
        <f t="shared" si="4"/>
        <v>0</v>
      </c>
      <c r="D8" s="9">
        <f t="shared" si="4"/>
        <v>0</v>
      </c>
      <c r="E8" s="9">
        <f>ROUND(E6*E7,0)</f>
        <v>0</v>
      </c>
      <c r="F8" s="9">
        <f t="shared" ref="F8:M8" si="5">ROUND(F6*F7,0)</f>
        <v>0</v>
      </c>
      <c r="G8" s="9">
        <f t="shared" si="5"/>
        <v>0</v>
      </c>
      <c r="H8" s="9">
        <f t="shared" si="5"/>
        <v>0</v>
      </c>
      <c r="I8" s="9">
        <f t="shared" si="5"/>
        <v>0</v>
      </c>
      <c r="J8" s="9">
        <f t="shared" si="5"/>
        <v>0</v>
      </c>
      <c r="K8" s="9">
        <f t="shared" si="5"/>
        <v>0</v>
      </c>
      <c r="L8" s="9">
        <f t="shared" si="5"/>
        <v>0</v>
      </c>
      <c r="M8" s="9">
        <f t="shared" si="5"/>
        <v>0</v>
      </c>
      <c r="N8" s="9">
        <f>SUM(B8:M8)</f>
        <v>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/>
  </sheetPr>
  <dimension ref="A1:N8"/>
  <sheetViews>
    <sheetView workbookViewId="0"/>
  </sheetViews>
  <sheetFormatPr defaultRowHeight="18.75" x14ac:dyDescent="0.4"/>
  <cols>
    <col min="1" max="1" width="15.125" bestFit="1" customWidth="1"/>
    <col min="2" max="10" width="11.25" bestFit="1" customWidth="1"/>
    <col min="11" max="13" width="12.5" bestFit="1" customWidth="1"/>
    <col min="14" max="14" width="8.5" bestFit="1" customWidth="1"/>
  </cols>
  <sheetData>
    <row r="1" spans="1:14" x14ac:dyDescent="0.4">
      <c r="A1" s="6" t="s">
        <v>12</v>
      </c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45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>
        <f>SUM(B2:M2)</f>
        <v>0</v>
      </c>
    </row>
    <row r="3" spans="1:14" x14ac:dyDescent="0.4">
      <c r="A3" s="9" t="s">
        <v>46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9"/>
    </row>
    <row r="4" spans="1:14" x14ac:dyDescent="0.4">
      <c r="A4" s="9" t="s">
        <v>47</v>
      </c>
      <c r="B4" s="9">
        <f t="shared" ref="B4:D4" si="0">B2*B3</f>
        <v>0</v>
      </c>
      <c r="C4" s="9">
        <f t="shared" si="0"/>
        <v>0</v>
      </c>
      <c r="D4" s="9">
        <f t="shared" si="0"/>
        <v>0</v>
      </c>
      <c r="E4" s="9">
        <f>E2*E3</f>
        <v>0</v>
      </c>
      <c r="F4" s="9">
        <f t="shared" ref="F4:M4" si="1">F2*F3</f>
        <v>0</v>
      </c>
      <c r="G4" s="9">
        <f t="shared" si="1"/>
        <v>0</v>
      </c>
      <c r="H4" s="9">
        <f t="shared" si="1"/>
        <v>0</v>
      </c>
      <c r="I4" s="9">
        <f t="shared" si="1"/>
        <v>0</v>
      </c>
      <c r="J4" s="9">
        <f t="shared" si="1"/>
        <v>0</v>
      </c>
      <c r="K4" s="9">
        <f t="shared" si="1"/>
        <v>0</v>
      </c>
      <c r="L4" s="9">
        <f t="shared" si="1"/>
        <v>0</v>
      </c>
      <c r="M4" s="9">
        <f t="shared" si="1"/>
        <v>0</v>
      </c>
      <c r="N4" s="9">
        <f>SUM(B4:M4)</f>
        <v>0</v>
      </c>
    </row>
    <row r="5" spans="1:14" x14ac:dyDescent="0.4">
      <c r="A5" s="9" t="s">
        <v>39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9"/>
    </row>
    <row r="6" spans="1:14" x14ac:dyDescent="0.4">
      <c r="A6" s="9" t="s">
        <v>40</v>
      </c>
      <c r="B6" s="9">
        <f t="shared" ref="B6:D6" si="2">B5*B2</f>
        <v>0</v>
      </c>
      <c r="C6" s="9">
        <f t="shared" si="2"/>
        <v>0</v>
      </c>
      <c r="D6" s="9">
        <f t="shared" si="2"/>
        <v>0</v>
      </c>
      <c r="E6" s="9">
        <f>E5*E2</f>
        <v>0</v>
      </c>
      <c r="F6" s="9">
        <f t="shared" ref="F6:M6" si="3">F5*F2</f>
        <v>0</v>
      </c>
      <c r="G6" s="9">
        <f t="shared" si="3"/>
        <v>0</v>
      </c>
      <c r="H6" s="9">
        <f t="shared" si="3"/>
        <v>0</v>
      </c>
      <c r="I6" s="9">
        <f t="shared" si="3"/>
        <v>0</v>
      </c>
      <c r="J6" s="9">
        <f t="shared" si="3"/>
        <v>0</v>
      </c>
      <c r="K6" s="9">
        <f t="shared" si="3"/>
        <v>0</v>
      </c>
      <c r="L6" s="9">
        <f t="shared" si="3"/>
        <v>0</v>
      </c>
      <c r="M6" s="9">
        <f t="shared" si="3"/>
        <v>0</v>
      </c>
      <c r="N6" s="9">
        <f>SUM(B6:M6)</f>
        <v>0</v>
      </c>
    </row>
    <row r="7" spans="1:14" x14ac:dyDescent="0.4">
      <c r="A7" s="9" t="s">
        <v>1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9"/>
    </row>
    <row r="8" spans="1:14" x14ac:dyDescent="0.4">
      <c r="A8" s="9" t="s">
        <v>7</v>
      </c>
      <c r="B8" s="9">
        <f t="shared" ref="B8:D8" si="4">ROUND(B6*B7,0)</f>
        <v>0</v>
      </c>
      <c r="C8" s="9">
        <f t="shared" si="4"/>
        <v>0</v>
      </c>
      <c r="D8" s="9">
        <f t="shared" si="4"/>
        <v>0</v>
      </c>
      <c r="E8" s="9">
        <f>ROUND(E6*E7,0)</f>
        <v>0</v>
      </c>
      <c r="F8" s="9">
        <f t="shared" ref="F8:M8" si="5">ROUND(F6*F7,0)</f>
        <v>0</v>
      </c>
      <c r="G8" s="9">
        <f t="shared" si="5"/>
        <v>0</v>
      </c>
      <c r="H8" s="9">
        <f t="shared" si="5"/>
        <v>0</v>
      </c>
      <c r="I8" s="9">
        <f t="shared" si="5"/>
        <v>0</v>
      </c>
      <c r="J8" s="9">
        <f t="shared" si="5"/>
        <v>0</v>
      </c>
      <c r="K8" s="9">
        <f t="shared" si="5"/>
        <v>0</v>
      </c>
      <c r="L8" s="9">
        <f t="shared" si="5"/>
        <v>0</v>
      </c>
      <c r="M8" s="9">
        <f t="shared" si="5"/>
        <v>0</v>
      </c>
      <c r="N8" s="9">
        <f>SUM(B8:M8)</f>
        <v>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/>
  </sheetPr>
  <dimension ref="A1:N32"/>
  <sheetViews>
    <sheetView zoomScaleNormal="100" workbookViewId="0"/>
  </sheetViews>
  <sheetFormatPr defaultRowHeight="18.75" x14ac:dyDescent="0.4"/>
  <cols>
    <col min="1" max="1" width="27.625" bestFit="1" customWidth="1"/>
    <col min="2" max="10" width="11.25" bestFit="1" customWidth="1"/>
    <col min="11" max="13" width="12.5" bestFit="1" customWidth="1"/>
    <col min="14" max="14" width="5.5" bestFit="1" customWidth="1"/>
  </cols>
  <sheetData>
    <row r="1" spans="1:14" x14ac:dyDescent="0.4">
      <c r="A1" s="38" t="s">
        <v>49</v>
      </c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27</v>
      </c>
      <c r="B2" s="8">
        <f>施策カレンダー!B2</f>
        <v>0</v>
      </c>
      <c r="C2" s="8">
        <f>施策カレンダー!C2</f>
        <v>0</v>
      </c>
      <c r="D2" s="8">
        <f>施策カレンダー!D2</f>
        <v>0</v>
      </c>
      <c r="E2" s="8">
        <f>施策カレンダー!E2</f>
        <v>0</v>
      </c>
      <c r="F2" s="8">
        <f>施策カレンダー!F2</f>
        <v>0</v>
      </c>
      <c r="G2" s="8">
        <f>施策カレンダー!G2</f>
        <v>0</v>
      </c>
      <c r="H2" s="8">
        <f>施策カレンダー!H2</f>
        <v>0</v>
      </c>
      <c r="I2" s="8">
        <f>施策カレンダー!I2</f>
        <v>0</v>
      </c>
      <c r="J2" s="8">
        <f>施策カレンダー!J2</f>
        <v>0</v>
      </c>
      <c r="K2" s="8">
        <f>施策カレンダー!K2</f>
        <v>0</v>
      </c>
      <c r="L2" s="8">
        <f>施策カレンダー!L2</f>
        <v>0</v>
      </c>
      <c r="M2" s="8">
        <f>施策カレンダー!M2</f>
        <v>0</v>
      </c>
      <c r="N2" s="8">
        <f>SUM(B2:M2)</f>
        <v>0</v>
      </c>
    </row>
    <row r="3" spans="1:14" x14ac:dyDescent="0.4">
      <c r="A3" s="9" t="s">
        <v>28</v>
      </c>
      <c r="B3" s="8">
        <f>施策カレンダー!B3</f>
        <v>0</v>
      </c>
      <c r="C3" s="8">
        <f>施策カレンダー!C3</f>
        <v>0</v>
      </c>
      <c r="D3" s="8">
        <f>施策カレンダー!D3</f>
        <v>0</v>
      </c>
      <c r="E3" s="8">
        <f>施策カレンダー!E3</f>
        <v>0</v>
      </c>
      <c r="F3" s="8">
        <f>施策カレンダー!F3</f>
        <v>0</v>
      </c>
      <c r="G3" s="8">
        <f>施策カレンダー!G3</f>
        <v>0</v>
      </c>
      <c r="H3" s="8">
        <f>施策カレンダー!H3</f>
        <v>0</v>
      </c>
      <c r="I3" s="8">
        <f>施策カレンダー!I3</f>
        <v>0</v>
      </c>
      <c r="J3" s="8">
        <f>施策カレンダー!J3</f>
        <v>0</v>
      </c>
      <c r="K3" s="8">
        <f>施策カレンダー!K3</f>
        <v>0</v>
      </c>
      <c r="L3" s="8">
        <f>施策カレンダー!L3</f>
        <v>0</v>
      </c>
      <c r="M3" s="8">
        <f>施策カレンダー!M3</f>
        <v>0</v>
      </c>
      <c r="N3" s="9">
        <f t="shared" ref="N3:N10" si="0">SUM(B3:M3)</f>
        <v>0</v>
      </c>
    </row>
    <row r="4" spans="1:14" x14ac:dyDescent="0.4">
      <c r="A4" s="9" t="s">
        <v>29</v>
      </c>
      <c r="B4" s="8">
        <f>施策カレンダー!B4</f>
        <v>0</v>
      </c>
      <c r="C4" s="8">
        <f>施策カレンダー!C4</f>
        <v>0</v>
      </c>
      <c r="D4" s="8">
        <f>施策カレンダー!D4</f>
        <v>0</v>
      </c>
      <c r="E4" s="8">
        <f>施策カレンダー!E4</f>
        <v>0</v>
      </c>
      <c r="F4" s="8">
        <f>施策カレンダー!F4</f>
        <v>0</v>
      </c>
      <c r="G4" s="8">
        <f>施策カレンダー!G4</f>
        <v>0</v>
      </c>
      <c r="H4" s="8">
        <f>施策カレンダー!H4</f>
        <v>0</v>
      </c>
      <c r="I4" s="8">
        <f>施策カレンダー!I4</f>
        <v>0</v>
      </c>
      <c r="J4" s="8">
        <f>施策カレンダー!J4</f>
        <v>0</v>
      </c>
      <c r="K4" s="8">
        <f>施策カレンダー!K4</f>
        <v>0</v>
      </c>
      <c r="L4" s="8">
        <f>施策カレンダー!L4</f>
        <v>0</v>
      </c>
      <c r="M4" s="8">
        <f>施策カレンダー!M4</f>
        <v>0</v>
      </c>
      <c r="N4" s="9">
        <f t="shared" si="0"/>
        <v>0</v>
      </c>
    </row>
    <row r="5" spans="1:14" x14ac:dyDescent="0.4">
      <c r="A5" s="9" t="s">
        <v>30</v>
      </c>
      <c r="B5" s="8">
        <f>施策カレンダー!B5</f>
        <v>0</v>
      </c>
      <c r="C5" s="8">
        <f>施策カレンダー!C5</f>
        <v>0</v>
      </c>
      <c r="D5" s="8">
        <f>施策カレンダー!D5</f>
        <v>0</v>
      </c>
      <c r="E5" s="8">
        <f>施策カレンダー!E5</f>
        <v>0</v>
      </c>
      <c r="F5" s="8">
        <f>施策カレンダー!F5</f>
        <v>0</v>
      </c>
      <c r="G5" s="8">
        <f>施策カレンダー!G5</f>
        <v>0</v>
      </c>
      <c r="H5" s="8">
        <f>施策カレンダー!H5</f>
        <v>0</v>
      </c>
      <c r="I5" s="8">
        <f>施策カレンダー!I5</f>
        <v>0</v>
      </c>
      <c r="J5" s="8">
        <f>施策カレンダー!J5</f>
        <v>0</v>
      </c>
      <c r="K5" s="8">
        <f>施策カレンダー!K5</f>
        <v>0</v>
      </c>
      <c r="L5" s="8">
        <f>施策カレンダー!L5</f>
        <v>0</v>
      </c>
      <c r="M5" s="8">
        <f>施策カレンダー!M5</f>
        <v>0</v>
      </c>
      <c r="N5" s="9">
        <f t="shared" si="0"/>
        <v>0</v>
      </c>
    </row>
    <row r="6" spans="1:14" x14ac:dyDescent="0.4">
      <c r="A6" s="9" t="s">
        <v>4</v>
      </c>
      <c r="B6" s="8">
        <f>施策カレンダー!B6</f>
        <v>0</v>
      </c>
      <c r="C6" s="8">
        <f>施策カレンダー!C6</f>
        <v>0</v>
      </c>
      <c r="D6" s="8">
        <f>施策カレンダー!D6</f>
        <v>0</v>
      </c>
      <c r="E6" s="8">
        <f>施策カレンダー!E6</f>
        <v>0</v>
      </c>
      <c r="F6" s="8">
        <f>施策カレンダー!F6</f>
        <v>0</v>
      </c>
      <c r="G6" s="8">
        <f>施策カレンダー!G6</f>
        <v>0</v>
      </c>
      <c r="H6" s="8">
        <f>施策カレンダー!H6</f>
        <v>0</v>
      </c>
      <c r="I6" s="8">
        <f>施策カレンダー!I6</f>
        <v>0</v>
      </c>
      <c r="J6" s="8">
        <f>施策カレンダー!J6</f>
        <v>0</v>
      </c>
      <c r="K6" s="8">
        <f>施策カレンダー!K6</f>
        <v>0</v>
      </c>
      <c r="L6" s="8">
        <f>施策カレンダー!L6</f>
        <v>0</v>
      </c>
      <c r="M6" s="8">
        <f>施策カレンダー!M6</f>
        <v>0</v>
      </c>
      <c r="N6" s="9">
        <f t="shared" si="0"/>
        <v>0</v>
      </c>
    </row>
    <row r="7" spans="1:14" x14ac:dyDescent="0.4">
      <c r="A7" s="9" t="s">
        <v>24</v>
      </c>
      <c r="B7" s="8">
        <f>施策カレンダー!B7</f>
        <v>0</v>
      </c>
      <c r="C7" s="8">
        <f>施策カレンダー!C7</f>
        <v>0</v>
      </c>
      <c r="D7" s="8">
        <f>施策カレンダー!D7</f>
        <v>0</v>
      </c>
      <c r="E7" s="8">
        <f>施策カレンダー!E7</f>
        <v>0</v>
      </c>
      <c r="F7" s="8">
        <f>施策カレンダー!F7</f>
        <v>0</v>
      </c>
      <c r="G7" s="8">
        <f>施策カレンダー!G7</f>
        <v>0</v>
      </c>
      <c r="H7" s="8">
        <f>施策カレンダー!H7</f>
        <v>0</v>
      </c>
      <c r="I7" s="8">
        <f>施策カレンダー!I7</f>
        <v>0</v>
      </c>
      <c r="J7" s="8">
        <f>施策カレンダー!J7</f>
        <v>0</v>
      </c>
      <c r="K7" s="8">
        <f>施策カレンダー!K7</f>
        <v>0</v>
      </c>
      <c r="L7" s="8">
        <f>施策カレンダー!L7</f>
        <v>0</v>
      </c>
      <c r="M7" s="8">
        <f>施策カレンダー!M7</f>
        <v>0</v>
      </c>
      <c r="N7" s="9">
        <f t="shared" si="0"/>
        <v>0</v>
      </c>
    </row>
    <row r="8" spans="1:14" x14ac:dyDescent="0.4">
      <c r="A8" s="9" t="s">
        <v>22</v>
      </c>
      <c r="B8" s="8">
        <f>施策カレンダー!B8</f>
        <v>0</v>
      </c>
      <c r="C8" s="8">
        <f>施策カレンダー!C8</f>
        <v>0</v>
      </c>
      <c r="D8" s="8">
        <f>施策カレンダー!D8</f>
        <v>0</v>
      </c>
      <c r="E8" s="8">
        <f>施策カレンダー!E8</f>
        <v>0</v>
      </c>
      <c r="F8" s="8">
        <f>施策カレンダー!F8</f>
        <v>0</v>
      </c>
      <c r="G8" s="8">
        <f>施策カレンダー!G8</f>
        <v>0</v>
      </c>
      <c r="H8" s="8">
        <f>施策カレンダー!H8</f>
        <v>0</v>
      </c>
      <c r="I8" s="8">
        <f>施策カレンダー!I8</f>
        <v>0</v>
      </c>
      <c r="J8" s="8">
        <f>施策カレンダー!J8</f>
        <v>0</v>
      </c>
      <c r="K8" s="8">
        <f>施策カレンダー!K8</f>
        <v>0</v>
      </c>
      <c r="L8" s="8">
        <f>施策カレンダー!L8</f>
        <v>0</v>
      </c>
      <c r="M8" s="8">
        <f>施策カレンダー!M8</f>
        <v>0</v>
      </c>
      <c r="N8" s="9">
        <f t="shared" si="0"/>
        <v>0</v>
      </c>
    </row>
    <row r="9" spans="1:14" x14ac:dyDescent="0.4">
      <c r="A9" s="9" t="s">
        <v>23</v>
      </c>
      <c r="B9" s="8">
        <f>施策カレンダー!B9</f>
        <v>0</v>
      </c>
      <c r="C9" s="8">
        <f>施策カレンダー!C9</f>
        <v>0</v>
      </c>
      <c r="D9" s="8">
        <f>施策カレンダー!D9</f>
        <v>0</v>
      </c>
      <c r="E9" s="8">
        <f>施策カレンダー!E9</f>
        <v>0</v>
      </c>
      <c r="F9" s="8">
        <f>施策カレンダー!F9</f>
        <v>0</v>
      </c>
      <c r="G9" s="8">
        <f>施策カレンダー!G9</f>
        <v>0</v>
      </c>
      <c r="H9" s="8">
        <f>施策カレンダー!H9</f>
        <v>0</v>
      </c>
      <c r="I9" s="8">
        <f>施策カレンダー!I9</f>
        <v>0</v>
      </c>
      <c r="J9" s="8">
        <f>施策カレンダー!J9</f>
        <v>0</v>
      </c>
      <c r="K9" s="8">
        <f>施策カレンダー!K9</f>
        <v>0</v>
      </c>
      <c r="L9" s="8">
        <f>施策カレンダー!L9</f>
        <v>0</v>
      </c>
      <c r="M9" s="8">
        <f>施策カレンダー!M9</f>
        <v>0</v>
      </c>
      <c r="N9" s="9">
        <f t="shared" si="0"/>
        <v>0</v>
      </c>
    </row>
    <row r="10" spans="1:14" x14ac:dyDescent="0.4">
      <c r="A10" s="36" t="s">
        <v>19</v>
      </c>
      <c r="B10" s="37">
        <f>SUM(B2:B9)</f>
        <v>0</v>
      </c>
      <c r="C10" s="37">
        <f t="shared" ref="C10:M10" si="1">SUM(C2:C9)</f>
        <v>0</v>
      </c>
      <c r="D10" s="37">
        <f t="shared" si="1"/>
        <v>0</v>
      </c>
      <c r="E10" s="37">
        <f t="shared" si="1"/>
        <v>0</v>
      </c>
      <c r="F10" s="37">
        <f t="shared" si="1"/>
        <v>0</v>
      </c>
      <c r="G10" s="37">
        <f t="shared" si="1"/>
        <v>0</v>
      </c>
      <c r="H10" s="37">
        <f t="shared" si="1"/>
        <v>0</v>
      </c>
      <c r="I10" s="37">
        <f t="shared" si="1"/>
        <v>0</v>
      </c>
      <c r="J10" s="37">
        <f t="shared" si="1"/>
        <v>0</v>
      </c>
      <c r="K10" s="37">
        <f t="shared" si="1"/>
        <v>0</v>
      </c>
      <c r="L10" s="37">
        <f t="shared" si="1"/>
        <v>0</v>
      </c>
      <c r="M10" s="37">
        <f t="shared" si="1"/>
        <v>0</v>
      </c>
      <c r="N10" s="37">
        <f t="shared" si="0"/>
        <v>0</v>
      </c>
    </row>
    <row r="12" spans="1:14" x14ac:dyDescent="0.4">
      <c r="A12" s="38" t="s">
        <v>50</v>
      </c>
      <c r="B12" s="14">
        <v>44562</v>
      </c>
      <c r="C12" s="14">
        <v>44593</v>
      </c>
      <c r="D12" s="14">
        <v>44621</v>
      </c>
      <c r="E12" s="14">
        <v>44652</v>
      </c>
      <c r="F12" s="14">
        <v>44682</v>
      </c>
      <c r="G12" s="14">
        <v>44713</v>
      </c>
      <c r="H12" s="14">
        <v>44743</v>
      </c>
      <c r="I12" s="14">
        <v>44774</v>
      </c>
      <c r="J12" s="14">
        <v>44805</v>
      </c>
      <c r="K12" s="14">
        <v>44835</v>
      </c>
      <c r="L12" s="14">
        <v>44866</v>
      </c>
      <c r="M12" s="14">
        <v>44896</v>
      </c>
      <c r="N12" s="7" t="s">
        <v>19</v>
      </c>
    </row>
    <row r="13" spans="1:14" x14ac:dyDescent="0.4">
      <c r="A13" s="8" t="s">
        <v>27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>
        <f>SUM(B13:M13)</f>
        <v>0</v>
      </c>
    </row>
    <row r="14" spans="1:14" x14ac:dyDescent="0.4">
      <c r="A14" s="9" t="s">
        <v>28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>
        <f t="shared" ref="N14:N21" si="2">SUM(B14:M14)</f>
        <v>0</v>
      </c>
    </row>
    <row r="15" spans="1:14" x14ac:dyDescent="0.4">
      <c r="A15" s="9" t="s">
        <v>29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>
        <f t="shared" si="2"/>
        <v>0</v>
      </c>
    </row>
    <row r="16" spans="1:14" x14ac:dyDescent="0.4">
      <c r="A16" s="9" t="s">
        <v>30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>
        <f t="shared" si="2"/>
        <v>0</v>
      </c>
    </row>
    <row r="17" spans="1:14" x14ac:dyDescent="0.4">
      <c r="A17" s="9" t="s">
        <v>4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>
        <f t="shared" si="2"/>
        <v>0</v>
      </c>
    </row>
    <row r="18" spans="1:14" x14ac:dyDescent="0.4">
      <c r="A18" s="9" t="s">
        <v>24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9">
        <f t="shared" si="2"/>
        <v>0</v>
      </c>
    </row>
    <row r="19" spans="1:14" x14ac:dyDescent="0.4">
      <c r="A19" s="9" t="s">
        <v>22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>
        <f t="shared" si="2"/>
        <v>0</v>
      </c>
    </row>
    <row r="20" spans="1:14" x14ac:dyDescent="0.4">
      <c r="A20" s="9" t="s">
        <v>23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>
        <f t="shared" si="2"/>
        <v>0</v>
      </c>
    </row>
    <row r="21" spans="1:14" x14ac:dyDescent="0.4">
      <c r="A21" s="36" t="s">
        <v>19</v>
      </c>
      <c r="B21" s="37">
        <f>SUM(B13:B20)</f>
        <v>0</v>
      </c>
      <c r="C21" s="37">
        <f t="shared" ref="C21" si="3">SUM(C13:C20)</f>
        <v>0</v>
      </c>
      <c r="D21" s="37">
        <f t="shared" ref="D21" si="4">SUM(D13:D20)</f>
        <v>0</v>
      </c>
      <c r="E21" s="37">
        <f t="shared" ref="E21" si="5">SUM(E13:E20)</f>
        <v>0</v>
      </c>
      <c r="F21" s="37">
        <f t="shared" ref="F21" si="6">SUM(F13:F20)</f>
        <v>0</v>
      </c>
      <c r="G21" s="37">
        <f t="shared" ref="G21" si="7">SUM(G13:G20)</f>
        <v>0</v>
      </c>
      <c r="H21" s="37">
        <f t="shared" ref="H21" si="8">SUM(H13:H20)</f>
        <v>0</v>
      </c>
      <c r="I21" s="37">
        <f t="shared" ref="I21" si="9">SUM(I13:I20)</f>
        <v>0</v>
      </c>
      <c r="J21" s="37">
        <f t="shared" ref="J21" si="10">SUM(J13:J20)</f>
        <v>0</v>
      </c>
      <c r="K21" s="37">
        <f t="shared" ref="K21" si="11">SUM(K13:K20)</f>
        <v>0</v>
      </c>
      <c r="L21" s="37">
        <f t="shared" ref="L21" si="12">SUM(L13:L20)</f>
        <v>0</v>
      </c>
      <c r="M21" s="37">
        <f t="shared" ref="M21" si="13">SUM(M13:M20)</f>
        <v>0</v>
      </c>
      <c r="N21" s="37">
        <f t="shared" si="2"/>
        <v>0</v>
      </c>
    </row>
    <row r="23" spans="1:14" x14ac:dyDescent="0.4">
      <c r="A23" s="38" t="s">
        <v>51</v>
      </c>
      <c r="B23" s="14">
        <v>44562</v>
      </c>
      <c r="C23" s="14">
        <v>44593</v>
      </c>
      <c r="D23" s="14">
        <v>44621</v>
      </c>
      <c r="E23" s="14">
        <v>44652</v>
      </c>
      <c r="F23" s="14">
        <v>44682</v>
      </c>
      <c r="G23" s="14">
        <v>44713</v>
      </c>
      <c r="H23" s="14">
        <v>44743</v>
      </c>
      <c r="I23" s="14">
        <v>44774</v>
      </c>
      <c r="J23" s="14">
        <v>44805</v>
      </c>
      <c r="K23" s="14">
        <v>44835</v>
      </c>
      <c r="L23" s="14">
        <v>44866</v>
      </c>
      <c r="M23" s="14">
        <v>44896</v>
      </c>
      <c r="N23" s="7" t="s">
        <v>19</v>
      </c>
    </row>
    <row r="24" spans="1:14" x14ac:dyDescent="0.4">
      <c r="A24" s="8" t="s">
        <v>27</v>
      </c>
      <c r="B24" s="8">
        <f>B13-B2</f>
        <v>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>
        <f>SUM(B24:M24)</f>
        <v>0</v>
      </c>
    </row>
    <row r="25" spans="1:14" x14ac:dyDescent="0.4">
      <c r="A25" s="9" t="s">
        <v>28</v>
      </c>
      <c r="B25" s="8">
        <f t="shared" ref="B25" si="14">B14-B3</f>
        <v>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>
        <f t="shared" ref="N25:N32" si="15">SUM(B25:M25)</f>
        <v>0</v>
      </c>
    </row>
    <row r="26" spans="1:14" x14ac:dyDescent="0.4">
      <c r="A26" s="9" t="s">
        <v>29</v>
      </c>
      <c r="B26" s="8">
        <f t="shared" ref="B26" si="16">B15-B4</f>
        <v>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9">
        <f t="shared" si="15"/>
        <v>0</v>
      </c>
    </row>
    <row r="27" spans="1:14" x14ac:dyDescent="0.4">
      <c r="A27" s="9" t="s">
        <v>30</v>
      </c>
      <c r="B27" s="8">
        <f t="shared" ref="B27" si="17">B16-B5</f>
        <v>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9">
        <f t="shared" si="15"/>
        <v>0</v>
      </c>
    </row>
    <row r="28" spans="1:14" x14ac:dyDescent="0.4">
      <c r="A28" s="9" t="s">
        <v>4</v>
      </c>
      <c r="B28" s="8">
        <f t="shared" ref="B28" si="18">B17-B6</f>
        <v>0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9">
        <f t="shared" si="15"/>
        <v>0</v>
      </c>
    </row>
    <row r="29" spans="1:14" x14ac:dyDescent="0.4">
      <c r="A29" s="9" t="s">
        <v>24</v>
      </c>
      <c r="B29" s="8">
        <f t="shared" ref="B29" si="19">B18-B7</f>
        <v>0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9">
        <f t="shared" si="15"/>
        <v>0</v>
      </c>
    </row>
    <row r="30" spans="1:14" x14ac:dyDescent="0.4">
      <c r="A30" s="9" t="s">
        <v>22</v>
      </c>
      <c r="B30" s="8">
        <f t="shared" ref="B30" si="20">B19-B8</f>
        <v>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9">
        <f t="shared" si="15"/>
        <v>0</v>
      </c>
    </row>
    <row r="31" spans="1:14" x14ac:dyDescent="0.4">
      <c r="A31" s="9" t="s">
        <v>23</v>
      </c>
      <c r="B31" s="8">
        <f t="shared" ref="B31" si="21">B20-B9</f>
        <v>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9">
        <f t="shared" si="15"/>
        <v>0</v>
      </c>
    </row>
    <row r="32" spans="1:14" x14ac:dyDescent="0.4">
      <c r="A32" s="36" t="s">
        <v>19</v>
      </c>
      <c r="B32" s="37">
        <f>SUM(B24:B31)</f>
        <v>0</v>
      </c>
      <c r="C32" s="37">
        <f t="shared" ref="C32" si="22">SUM(C24:C31)</f>
        <v>0</v>
      </c>
      <c r="D32" s="37">
        <f t="shared" ref="D32" si="23">SUM(D24:D31)</f>
        <v>0</v>
      </c>
      <c r="E32" s="37">
        <f t="shared" ref="E32" si="24">SUM(E24:E31)</f>
        <v>0</v>
      </c>
      <c r="F32" s="37">
        <f t="shared" ref="F32" si="25">SUM(F24:F31)</f>
        <v>0</v>
      </c>
      <c r="G32" s="37">
        <f t="shared" ref="G32" si="26">SUM(G24:G31)</f>
        <v>0</v>
      </c>
      <c r="H32" s="37">
        <f t="shared" ref="H32" si="27">SUM(H24:H31)</f>
        <v>0</v>
      </c>
      <c r="I32" s="37">
        <f t="shared" ref="I32" si="28">SUM(I24:I31)</f>
        <v>0</v>
      </c>
      <c r="J32" s="37">
        <f t="shared" ref="J32" si="29">SUM(J24:J31)</f>
        <v>0</v>
      </c>
      <c r="K32" s="37">
        <f t="shared" ref="K32" si="30">SUM(K24:K31)</f>
        <v>0</v>
      </c>
      <c r="L32" s="37">
        <f t="shared" ref="L32" si="31">SUM(L24:L31)</f>
        <v>0</v>
      </c>
      <c r="M32" s="37">
        <f t="shared" ref="M32" si="32">SUM(M24:M31)</f>
        <v>0</v>
      </c>
      <c r="N32" s="37">
        <f t="shared" si="15"/>
        <v>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/>
  </sheetPr>
  <dimension ref="A1:C23"/>
  <sheetViews>
    <sheetView zoomScaleNormal="100" workbookViewId="0"/>
  </sheetViews>
  <sheetFormatPr defaultRowHeight="18.75" x14ac:dyDescent="0.4"/>
  <cols>
    <col min="1" max="1" width="24.25" bestFit="1" customWidth="1"/>
    <col min="2" max="2" width="19.25" bestFit="1" customWidth="1"/>
  </cols>
  <sheetData>
    <row r="1" spans="1:2" x14ac:dyDescent="0.4">
      <c r="A1" s="6" t="s">
        <v>12</v>
      </c>
      <c r="B1" s="7" t="s">
        <v>13</v>
      </c>
    </row>
    <row r="2" spans="1:2" x14ac:dyDescent="0.4">
      <c r="A2" s="8" t="s">
        <v>5</v>
      </c>
      <c r="B2" s="8">
        <v>30</v>
      </c>
    </row>
    <row r="3" spans="1:2" x14ac:dyDescent="0.4">
      <c r="A3" s="9" t="s">
        <v>6</v>
      </c>
      <c r="B3" s="10">
        <v>0.15</v>
      </c>
    </row>
    <row r="4" spans="1:2" x14ac:dyDescent="0.4">
      <c r="A4" s="9" t="s">
        <v>7</v>
      </c>
      <c r="B4" s="11">
        <f>B2/B3</f>
        <v>200</v>
      </c>
    </row>
    <row r="5" spans="1:2" x14ac:dyDescent="0.4">
      <c r="B5" s="3"/>
    </row>
    <row r="6" spans="1:2" x14ac:dyDescent="0.4">
      <c r="A6" s="5" t="s">
        <v>15</v>
      </c>
    </row>
    <row r="7" spans="1:2" x14ac:dyDescent="0.4">
      <c r="A7" s="6" t="s">
        <v>12</v>
      </c>
      <c r="B7" s="7" t="s">
        <v>13</v>
      </c>
    </row>
    <row r="8" spans="1:2" x14ac:dyDescent="0.4">
      <c r="A8" s="8" t="s">
        <v>8</v>
      </c>
      <c r="B8" s="12">
        <f>B9+B10</f>
        <v>20000</v>
      </c>
    </row>
    <row r="9" spans="1:2" x14ac:dyDescent="0.4">
      <c r="A9" s="17" t="s">
        <v>31</v>
      </c>
      <c r="B9" s="12">
        <v>15000</v>
      </c>
    </row>
    <row r="10" spans="1:2" x14ac:dyDescent="0.4">
      <c r="A10" s="17" t="s">
        <v>32</v>
      </c>
      <c r="B10" s="12">
        <v>5000</v>
      </c>
    </row>
    <row r="11" spans="1:2" x14ac:dyDescent="0.4">
      <c r="A11" s="9" t="s">
        <v>9</v>
      </c>
      <c r="B11" s="13">
        <f>B8/B4</f>
        <v>100</v>
      </c>
    </row>
    <row r="12" spans="1:2" x14ac:dyDescent="0.4">
      <c r="A12" s="9" t="s">
        <v>10</v>
      </c>
      <c r="B12" s="13">
        <f>B8/B2</f>
        <v>666.66666666666663</v>
      </c>
    </row>
    <row r="13" spans="1:2" x14ac:dyDescent="0.4">
      <c r="A13" s="33"/>
      <c r="B13" s="34"/>
    </row>
    <row r="14" spans="1:2" x14ac:dyDescent="0.4">
      <c r="B14" s="4"/>
    </row>
    <row r="15" spans="1:2" x14ac:dyDescent="0.4">
      <c r="A15" s="5" t="s">
        <v>16</v>
      </c>
      <c r="B15" s="4"/>
    </row>
    <row r="16" spans="1:2" x14ac:dyDescent="0.4">
      <c r="A16" s="6" t="s">
        <v>12</v>
      </c>
      <c r="B16" s="7" t="s">
        <v>13</v>
      </c>
    </row>
    <row r="17" spans="1:3" x14ac:dyDescent="0.4">
      <c r="A17" s="8" t="s">
        <v>11</v>
      </c>
      <c r="B17" s="12">
        <f>500*2*12</f>
        <v>12000</v>
      </c>
      <c r="C17" t="s">
        <v>52</v>
      </c>
    </row>
    <row r="19" spans="1:3" x14ac:dyDescent="0.4">
      <c r="A19" s="5" t="s">
        <v>17</v>
      </c>
      <c r="B19" s="4"/>
    </row>
    <row r="20" spans="1:3" x14ac:dyDescent="0.4">
      <c r="A20" s="6" t="s">
        <v>12</v>
      </c>
      <c r="B20" s="7" t="s">
        <v>13</v>
      </c>
    </row>
    <row r="21" spans="1:3" x14ac:dyDescent="0.4">
      <c r="A21" t="s">
        <v>14</v>
      </c>
      <c r="B21" s="4">
        <f>B17+B8</f>
        <v>32000</v>
      </c>
    </row>
    <row r="22" spans="1:3" x14ac:dyDescent="0.4">
      <c r="A22" s="9" t="s">
        <v>9</v>
      </c>
      <c r="B22" s="13">
        <f>B21/B4</f>
        <v>160</v>
      </c>
    </row>
    <row r="23" spans="1:3" x14ac:dyDescent="0.4">
      <c r="A23" s="9" t="s">
        <v>10</v>
      </c>
      <c r="B23" s="13">
        <f>B21/B2</f>
        <v>1066.6666666666667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/>
  </sheetPr>
  <dimension ref="A1:N4"/>
  <sheetViews>
    <sheetView zoomScaleNormal="100" workbookViewId="0"/>
  </sheetViews>
  <sheetFormatPr defaultRowHeight="18.75" x14ac:dyDescent="0.4"/>
  <cols>
    <col min="2" max="10" width="10.25" bestFit="1" customWidth="1"/>
    <col min="11" max="13" width="11.375" bestFit="1" customWidth="1"/>
  </cols>
  <sheetData>
    <row r="1" spans="1:14" x14ac:dyDescent="0.4">
      <c r="A1" s="7"/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18</v>
      </c>
      <c r="B2" s="8">
        <v>2</v>
      </c>
      <c r="C2" s="8">
        <v>2</v>
      </c>
      <c r="D2" s="8">
        <v>2</v>
      </c>
      <c r="E2" s="8">
        <v>2</v>
      </c>
      <c r="F2" s="8">
        <v>2</v>
      </c>
      <c r="G2" s="8">
        <v>2</v>
      </c>
      <c r="H2" s="8">
        <v>3</v>
      </c>
      <c r="I2" s="8">
        <v>3</v>
      </c>
      <c r="J2" s="8">
        <v>3</v>
      </c>
      <c r="K2" s="8">
        <v>3</v>
      </c>
      <c r="L2" s="8">
        <v>3</v>
      </c>
      <c r="M2" s="8">
        <v>3</v>
      </c>
      <c r="N2" s="8">
        <f>SUM(B2:M2)</f>
        <v>30</v>
      </c>
    </row>
    <row r="3" spans="1:14" x14ac:dyDescent="0.4">
      <c r="A3" t="s">
        <v>6</v>
      </c>
      <c r="B3" s="10">
        <f t="shared" ref="B3:N3" si="0">B2/B4</f>
        <v>0.15384615384615385</v>
      </c>
      <c r="C3" s="10">
        <f t="shared" si="0"/>
        <v>0.15384615384615385</v>
      </c>
      <c r="D3" s="10">
        <f t="shared" si="0"/>
        <v>0.13333333333333333</v>
      </c>
      <c r="E3" s="10">
        <f t="shared" si="0"/>
        <v>0.13333333333333333</v>
      </c>
      <c r="F3" s="10">
        <f t="shared" si="0"/>
        <v>0.14285714285714285</v>
      </c>
      <c r="G3" s="10">
        <f t="shared" si="0"/>
        <v>0.125</v>
      </c>
      <c r="H3" s="10">
        <f t="shared" si="0"/>
        <v>0.16666666666666666</v>
      </c>
      <c r="I3" s="10">
        <f t="shared" si="0"/>
        <v>0.16666666666666666</v>
      </c>
      <c r="J3" s="10">
        <f t="shared" si="0"/>
        <v>0.15789473684210525</v>
      </c>
      <c r="K3" s="10">
        <f t="shared" si="0"/>
        <v>0.15789473684210525</v>
      </c>
      <c r="L3" s="10">
        <f t="shared" si="0"/>
        <v>0.15</v>
      </c>
      <c r="M3" s="10">
        <f t="shared" si="0"/>
        <v>0.15</v>
      </c>
      <c r="N3" s="1">
        <f t="shared" si="0"/>
        <v>0.15</v>
      </c>
    </row>
    <row r="4" spans="1:14" x14ac:dyDescent="0.4">
      <c r="A4" s="9" t="s">
        <v>20</v>
      </c>
      <c r="B4" s="9">
        <v>13</v>
      </c>
      <c r="C4" s="9">
        <v>13</v>
      </c>
      <c r="D4" s="9">
        <v>15</v>
      </c>
      <c r="E4" s="9">
        <v>15</v>
      </c>
      <c r="F4" s="9">
        <v>14</v>
      </c>
      <c r="G4" s="9">
        <v>16</v>
      </c>
      <c r="H4" s="9">
        <v>18</v>
      </c>
      <c r="I4" s="9">
        <v>18</v>
      </c>
      <c r="J4" s="9">
        <v>19</v>
      </c>
      <c r="K4" s="9">
        <v>19</v>
      </c>
      <c r="L4" s="9">
        <v>20</v>
      </c>
      <c r="M4" s="9">
        <v>20</v>
      </c>
      <c r="N4" s="9">
        <f>SUM(B4:M4)</f>
        <v>200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5"/>
  </sheetPr>
  <dimension ref="A1:L25"/>
  <sheetViews>
    <sheetView zoomScaleNormal="100" workbookViewId="0"/>
  </sheetViews>
  <sheetFormatPr defaultRowHeight="18.75" x14ac:dyDescent="0.4"/>
  <cols>
    <col min="2" max="2" width="25.5" bestFit="1" customWidth="1"/>
    <col min="3" max="3" width="11" style="15" bestFit="1" customWidth="1"/>
    <col min="4" max="4" width="9" style="16"/>
    <col min="5" max="5" width="9" style="3"/>
    <col min="6" max="6" width="15.375" style="4" bestFit="1" customWidth="1"/>
    <col min="7" max="7" width="14.375" style="2" customWidth="1"/>
    <col min="8" max="8" width="15.125" style="2" bestFit="1" customWidth="1"/>
  </cols>
  <sheetData>
    <row r="1" spans="1:12" x14ac:dyDescent="0.4">
      <c r="A1" s="6" t="s">
        <v>33</v>
      </c>
      <c r="B1" s="6" t="s">
        <v>12</v>
      </c>
      <c r="C1" s="18" t="s">
        <v>21</v>
      </c>
      <c r="D1" s="19" t="s">
        <v>1</v>
      </c>
      <c r="E1" s="20" t="s">
        <v>7</v>
      </c>
      <c r="F1" s="21" t="s">
        <v>2</v>
      </c>
      <c r="G1" s="22" t="s">
        <v>9</v>
      </c>
      <c r="H1" s="22" t="s">
        <v>25</v>
      </c>
      <c r="J1" t="s">
        <v>26</v>
      </c>
    </row>
    <row r="2" spans="1:12" x14ac:dyDescent="0.4">
      <c r="A2" s="8" t="s">
        <v>0</v>
      </c>
      <c r="B2" s="8" t="s">
        <v>27</v>
      </c>
      <c r="C2" s="26">
        <v>80</v>
      </c>
      <c r="D2" s="23">
        <v>0.3</v>
      </c>
      <c r="E2" s="24">
        <f>C2*D2</f>
        <v>24</v>
      </c>
      <c r="F2" s="12">
        <f>C2*H2</f>
        <v>4000000</v>
      </c>
      <c r="G2" s="25">
        <f>F2/E2</f>
        <v>166666.66666666666</v>
      </c>
      <c r="H2" s="25">
        <v>50000</v>
      </c>
    </row>
    <row r="3" spans="1:12" x14ac:dyDescent="0.4">
      <c r="A3" s="9" t="s">
        <v>0</v>
      </c>
      <c r="B3" s="9" t="s">
        <v>53</v>
      </c>
      <c r="C3" s="26">
        <v>80</v>
      </c>
      <c r="D3" s="27">
        <v>0.3</v>
      </c>
      <c r="E3" s="24">
        <f t="shared" ref="E3:E8" si="0">C3*D3</f>
        <v>24</v>
      </c>
      <c r="F3" s="13">
        <v>0</v>
      </c>
      <c r="G3" s="25">
        <f t="shared" ref="G3:G9" si="1">F3/E3</f>
        <v>0</v>
      </c>
      <c r="H3" s="28">
        <f>F3/C3</f>
        <v>0</v>
      </c>
    </row>
    <row r="4" spans="1:12" x14ac:dyDescent="0.4">
      <c r="A4" s="9" t="s">
        <v>0</v>
      </c>
      <c r="B4" s="9" t="s">
        <v>29</v>
      </c>
      <c r="C4" s="26">
        <v>50</v>
      </c>
      <c r="D4" s="27">
        <v>0.1</v>
      </c>
      <c r="E4" s="24">
        <f t="shared" si="0"/>
        <v>5</v>
      </c>
      <c r="F4" s="13">
        <f>C4*H4</f>
        <v>500000</v>
      </c>
      <c r="G4" s="25">
        <f t="shared" si="1"/>
        <v>100000</v>
      </c>
      <c r="H4" s="28">
        <v>10000</v>
      </c>
    </row>
    <row r="5" spans="1:12" x14ac:dyDescent="0.4">
      <c r="A5" s="9" t="s">
        <v>0</v>
      </c>
      <c r="B5" s="9" t="s">
        <v>54</v>
      </c>
      <c r="C5" s="26">
        <v>60</v>
      </c>
      <c r="D5" s="27">
        <v>0.1</v>
      </c>
      <c r="E5" s="24">
        <f t="shared" si="0"/>
        <v>6</v>
      </c>
      <c r="F5" s="13">
        <v>0</v>
      </c>
      <c r="G5" s="25">
        <f t="shared" si="1"/>
        <v>0</v>
      </c>
      <c r="H5" s="28">
        <f t="shared" ref="H5:H10" si="2">F5/C5</f>
        <v>0</v>
      </c>
    </row>
    <row r="6" spans="1:12" x14ac:dyDescent="0.4">
      <c r="A6" s="9" t="s">
        <v>3</v>
      </c>
      <c r="B6" s="9" t="s">
        <v>4</v>
      </c>
      <c r="C6" s="26">
        <v>708</v>
      </c>
      <c r="D6" s="27">
        <v>0.08</v>
      </c>
      <c r="E6" s="24">
        <f t="shared" si="0"/>
        <v>56.64</v>
      </c>
      <c r="F6" s="13">
        <v>8000000</v>
      </c>
      <c r="G6" s="25">
        <f t="shared" si="1"/>
        <v>141242.93785310735</v>
      </c>
      <c r="H6" s="28">
        <f t="shared" si="2"/>
        <v>11299.435028248588</v>
      </c>
    </row>
    <row r="7" spans="1:12" x14ac:dyDescent="0.4">
      <c r="A7" s="9" t="s">
        <v>3</v>
      </c>
      <c r="B7" s="9" t="s">
        <v>24</v>
      </c>
      <c r="C7" s="26">
        <v>200</v>
      </c>
      <c r="D7" s="27">
        <v>0.05</v>
      </c>
      <c r="E7" s="24">
        <f t="shared" si="0"/>
        <v>10</v>
      </c>
      <c r="F7" s="13">
        <v>2000000</v>
      </c>
      <c r="G7" s="25">
        <f t="shared" si="1"/>
        <v>200000</v>
      </c>
      <c r="H7" s="28">
        <f t="shared" si="2"/>
        <v>10000</v>
      </c>
    </row>
    <row r="8" spans="1:12" x14ac:dyDescent="0.4">
      <c r="A8" s="9" t="s">
        <v>3</v>
      </c>
      <c r="B8" s="9" t="s">
        <v>22</v>
      </c>
      <c r="C8" s="26">
        <v>100</v>
      </c>
      <c r="D8" s="27">
        <v>0.2</v>
      </c>
      <c r="E8" s="24">
        <f t="shared" si="0"/>
        <v>20</v>
      </c>
      <c r="F8" s="13">
        <v>0</v>
      </c>
      <c r="G8" s="25">
        <f t="shared" si="1"/>
        <v>0</v>
      </c>
      <c r="H8" s="28">
        <f t="shared" si="2"/>
        <v>0</v>
      </c>
    </row>
    <row r="9" spans="1:12" x14ac:dyDescent="0.4">
      <c r="A9" s="9" t="s">
        <v>3</v>
      </c>
      <c r="B9" s="9" t="s">
        <v>23</v>
      </c>
      <c r="C9" s="26">
        <v>540</v>
      </c>
      <c r="D9" s="27">
        <v>0.1</v>
      </c>
      <c r="E9" s="24">
        <f>C9*D9</f>
        <v>54</v>
      </c>
      <c r="F9" s="13">
        <v>0</v>
      </c>
      <c r="G9" s="25">
        <f t="shared" si="1"/>
        <v>0</v>
      </c>
      <c r="H9" s="28">
        <f t="shared" si="2"/>
        <v>0</v>
      </c>
    </row>
    <row r="10" spans="1:12" x14ac:dyDescent="0.4">
      <c r="B10" s="5" t="s">
        <v>34</v>
      </c>
      <c r="C10" s="29">
        <f>SUM(C2:C9)</f>
        <v>1818</v>
      </c>
      <c r="D10" s="30"/>
      <c r="E10" s="31">
        <f>SUM(E2:E9)</f>
        <v>199.64</v>
      </c>
      <c r="F10" s="32">
        <f>SUM(F2:F9)</f>
        <v>14500000</v>
      </c>
      <c r="G10" s="35">
        <f>F10/E10</f>
        <v>72630.735323582456</v>
      </c>
      <c r="H10" s="35">
        <f t="shared" si="2"/>
        <v>7975.7975797579757</v>
      </c>
    </row>
    <row r="11" spans="1:12" x14ac:dyDescent="0.4">
      <c r="B11" s="5" t="s">
        <v>35</v>
      </c>
      <c r="F11" s="32">
        <f>【サンプル数値入り】顧客獲得概要!B10*1000+SUM(F2:F9)</f>
        <v>19500000</v>
      </c>
      <c r="G11" s="35">
        <f>F11/E10</f>
        <v>97675.816469645375</v>
      </c>
      <c r="H11" s="35">
        <f>F11/C10</f>
        <v>10726.072607260727</v>
      </c>
    </row>
    <row r="13" spans="1:12" x14ac:dyDescent="0.4">
      <c r="D13" s="30" t="s">
        <v>80</v>
      </c>
      <c r="E13" s="3">
        <f>【サンプル数値入り】顧客獲得概要!B4</f>
        <v>200</v>
      </c>
      <c r="F13" s="4">
        <f>【サンプル数値入り】顧客獲得概要!B8*1000</f>
        <v>20000000</v>
      </c>
    </row>
    <row r="14" spans="1:12" x14ac:dyDescent="0.4">
      <c r="A14" s="33"/>
      <c r="B14" s="33"/>
      <c r="C14" s="45"/>
      <c r="D14" s="51" t="s">
        <v>78</v>
      </c>
      <c r="E14" s="47">
        <f>E10-E13</f>
        <v>-0.36000000000001364</v>
      </c>
      <c r="F14" s="34">
        <f>F11-F13</f>
        <v>-500000</v>
      </c>
      <c r="G14" s="48"/>
      <c r="H14" s="48"/>
      <c r="I14" s="33"/>
      <c r="J14" s="33"/>
      <c r="K14" s="33"/>
      <c r="L14" s="33"/>
    </row>
    <row r="15" spans="1:12" x14ac:dyDescent="0.4">
      <c r="A15" s="55"/>
      <c r="B15" s="55"/>
      <c r="C15" s="56"/>
      <c r="D15" s="57"/>
      <c r="E15" s="58"/>
      <c r="F15" s="59"/>
      <c r="G15" s="60"/>
      <c r="H15" s="60"/>
      <c r="I15" s="61"/>
      <c r="J15" s="33"/>
      <c r="K15" s="33"/>
      <c r="L15" s="33"/>
    </row>
    <row r="16" spans="1:12" x14ac:dyDescent="0.4">
      <c r="A16" s="61"/>
      <c r="B16" s="61"/>
      <c r="C16" s="62"/>
      <c r="D16" s="63"/>
      <c r="E16" s="64"/>
      <c r="F16" s="65"/>
      <c r="G16" s="66"/>
      <c r="H16" s="66"/>
      <c r="I16" s="61"/>
      <c r="J16" s="33"/>
      <c r="K16" s="33"/>
      <c r="L16" s="33"/>
    </row>
    <row r="17" spans="1:12" x14ac:dyDescent="0.4">
      <c r="A17" s="33"/>
      <c r="B17" s="33"/>
      <c r="C17" s="45"/>
      <c r="D17" s="46"/>
      <c r="E17" s="47"/>
      <c r="F17" s="34"/>
      <c r="G17" s="48"/>
      <c r="H17" s="48"/>
      <c r="I17" s="33"/>
      <c r="J17" s="33"/>
      <c r="K17" s="33"/>
      <c r="L17" s="33"/>
    </row>
    <row r="18" spans="1:12" x14ac:dyDescent="0.4">
      <c r="A18" s="33"/>
      <c r="B18" s="33"/>
      <c r="C18" s="45"/>
      <c r="D18" s="46"/>
      <c r="E18" s="47"/>
      <c r="F18" s="34"/>
      <c r="G18" s="48"/>
      <c r="H18" s="48"/>
      <c r="I18" s="33"/>
      <c r="J18" s="33"/>
      <c r="K18" s="33"/>
      <c r="L18" s="33"/>
    </row>
    <row r="19" spans="1:12" x14ac:dyDescent="0.4">
      <c r="A19" s="33"/>
      <c r="B19" s="33"/>
      <c r="C19" s="45"/>
      <c r="D19" s="46"/>
      <c r="E19" s="47"/>
      <c r="F19" s="34"/>
      <c r="G19" s="48"/>
      <c r="H19" s="48"/>
      <c r="I19" s="33"/>
      <c r="J19" s="33"/>
      <c r="K19" s="33"/>
      <c r="L19" s="33"/>
    </row>
    <row r="20" spans="1:12" x14ac:dyDescent="0.4">
      <c r="A20" s="33"/>
      <c r="B20" s="33"/>
      <c r="C20" s="45"/>
      <c r="D20" s="46"/>
      <c r="E20" s="47"/>
      <c r="F20" s="34"/>
      <c r="G20" s="48"/>
      <c r="H20" s="48"/>
      <c r="I20" s="33"/>
      <c r="J20" s="33"/>
      <c r="K20" s="33"/>
      <c r="L20" s="33"/>
    </row>
    <row r="21" spans="1:12" x14ac:dyDescent="0.4">
      <c r="A21" s="33"/>
      <c r="B21" s="33"/>
      <c r="C21" s="45"/>
      <c r="D21" s="46"/>
      <c r="E21" s="47"/>
      <c r="F21" s="34"/>
      <c r="G21" s="48"/>
      <c r="H21" s="48"/>
      <c r="I21" s="33"/>
      <c r="J21" s="33"/>
      <c r="K21" s="33"/>
      <c r="L21" s="33"/>
    </row>
    <row r="22" spans="1:12" x14ac:dyDescent="0.4">
      <c r="A22" s="33"/>
      <c r="B22" s="33"/>
      <c r="C22" s="45"/>
      <c r="D22" s="46"/>
      <c r="E22" s="47"/>
      <c r="F22" s="34"/>
      <c r="G22" s="48"/>
      <c r="H22" s="48"/>
      <c r="I22" s="33"/>
      <c r="J22" s="33"/>
      <c r="K22" s="33"/>
      <c r="L22" s="33"/>
    </row>
    <row r="23" spans="1:12" x14ac:dyDescent="0.4">
      <c r="A23" s="33"/>
      <c r="B23" s="33"/>
      <c r="C23" s="45"/>
      <c r="D23" s="46"/>
      <c r="E23" s="47"/>
      <c r="F23" s="34"/>
      <c r="G23" s="48"/>
      <c r="H23" s="48"/>
      <c r="I23" s="33"/>
      <c r="J23" s="33"/>
      <c r="K23" s="33"/>
      <c r="L23" s="33"/>
    </row>
    <row r="24" spans="1:12" x14ac:dyDescent="0.4">
      <c r="A24" s="33"/>
      <c r="B24" s="49"/>
      <c r="C24" s="50"/>
      <c r="D24" s="51"/>
      <c r="E24" s="52"/>
      <c r="F24" s="53"/>
      <c r="G24" s="54"/>
      <c r="H24" s="54"/>
      <c r="I24" s="33"/>
      <c r="J24" s="33"/>
      <c r="K24" s="33"/>
      <c r="L24" s="33"/>
    </row>
    <row r="25" spans="1:12" x14ac:dyDescent="0.4">
      <c r="B25" s="5"/>
      <c r="F25" s="32"/>
      <c r="G25" s="35"/>
      <c r="H25" s="35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/>
  </sheetPr>
  <dimension ref="A1:F49"/>
  <sheetViews>
    <sheetView workbookViewId="0"/>
  </sheetViews>
  <sheetFormatPr defaultRowHeight="18.75" x14ac:dyDescent="0.4"/>
  <cols>
    <col min="1" max="1" width="12.25" customWidth="1"/>
    <col min="2" max="2" width="15.125" bestFit="1" customWidth="1"/>
    <col min="3" max="3" width="12.625" bestFit="1" customWidth="1"/>
    <col min="4" max="4" width="11" bestFit="1" customWidth="1"/>
    <col min="5" max="5" width="15.125" bestFit="1" customWidth="1"/>
    <col min="6" max="6" width="11.5" bestFit="1" customWidth="1"/>
  </cols>
  <sheetData>
    <row r="1" spans="1:6" x14ac:dyDescent="0.4">
      <c r="A1" t="s">
        <v>68</v>
      </c>
      <c r="B1" t="s">
        <v>73</v>
      </c>
      <c r="C1">
        <f>D12+D23+D34+D45</f>
        <v>708</v>
      </c>
    </row>
    <row r="2" spans="1:6" x14ac:dyDescent="0.4">
      <c r="B2" t="s">
        <v>74</v>
      </c>
      <c r="C2" s="16">
        <f>C3/C1</f>
        <v>7.796610169491526E-2</v>
      </c>
    </row>
    <row r="3" spans="1:6" x14ac:dyDescent="0.4">
      <c r="B3" t="s">
        <v>7</v>
      </c>
      <c r="C3">
        <f>F12+F23+F34+F45</f>
        <v>55.2</v>
      </c>
    </row>
    <row r="4" spans="1:6" x14ac:dyDescent="0.4">
      <c r="B4" t="s">
        <v>65</v>
      </c>
      <c r="C4" s="67">
        <f>F14+F25+F36+F47</f>
        <v>8000000</v>
      </c>
    </row>
    <row r="5" spans="1:6" x14ac:dyDescent="0.4">
      <c r="B5" t="s">
        <v>66</v>
      </c>
      <c r="C5" s="67">
        <f>C4/C3</f>
        <v>144927.53623188406</v>
      </c>
    </row>
    <row r="6" spans="1:6" x14ac:dyDescent="0.4">
      <c r="B6" t="s">
        <v>67</v>
      </c>
      <c r="C6" s="67">
        <f>C4/C1</f>
        <v>11299.435028248588</v>
      </c>
    </row>
    <row r="8" spans="1:6" x14ac:dyDescent="0.4">
      <c r="A8" s="6" t="s">
        <v>57</v>
      </c>
      <c r="B8" s="6" t="s">
        <v>58</v>
      </c>
      <c r="C8" s="6" t="s">
        <v>62</v>
      </c>
      <c r="D8" s="18" t="s">
        <v>63</v>
      </c>
      <c r="E8" s="19" t="s">
        <v>1</v>
      </c>
      <c r="F8" s="20" t="s">
        <v>7</v>
      </c>
    </row>
    <row r="9" spans="1:6" x14ac:dyDescent="0.4">
      <c r="A9" s="8" t="s">
        <v>75</v>
      </c>
      <c r="B9" s="8" t="s">
        <v>59</v>
      </c>
      <c r="C9" s="75">
        <f>D9/$D$12</f>
        <v>9.6045197740112997E-2</v>
      </c>
      <c r="D9" s="8">
        <v>17</v>
      </c>
      <c r="E9" s="75">
        <v>0.4</v>
      </c>
      <c r="F9" s="8">
        <f>D9*E9</f>
        <v>6.8000000000000007</v>
      </c>
    </row>
    <row r="10" spans="1:6" x14ac:dyDescent="0.4">
      <c r="A10" s="9"/>
      <c r="B10" s="9" t="s">
        <v>60</v>
      </c>
      <c r="C10" s="10">
        <f t="shared" ref="C10:C11" si="0">D10/$D$12</f>
        <v>0.33898305084745761</v>
      </c>
      <c r="D10" s="9">
        <v>60</v>
      </c>
      <c r="E10" s="10">
        <v>0.1</v>
      </c>
      <c r="F10" s="9">
        <f t="shared" ref="F10:F11" si="1">D10*E10</f>
        <v>6</v>
      </c>
    </row>
    <row r="11" spans="1:6" x14ac:dyDescent="0.4">
      <c r="A11" s="9"/>
      <c r="B11" s="9" t="s">
        <v>61</v>
      </c>
      <c r="C11" s="10">
        <f t="shared" si="0"/>
        <v>0.56497175141242939</v>
      </c>
      <c r="D11" s="9">
        <v>100</v>
      </c>
      <c r="E11" s="10">
        <v>0.01</v>
      </c>
      <c r="F11" s="9">
        <f t="shared" si="1"/>
        <v>1</v>
      </c>
    </row>
    <row r="12" spans="1:6" x14ac:dyDescent="0.4">
      <c r="B12" t="s">
        <v>19</v>
      </c>
      <c r="D12">
        <f>SUM(D9:D11)</f>
        <v>177</v>
      </c>
      <c r="F12">
        <f>SUM(F9:F11)</f>
        <v>13.8</v>
      </c>
    </row>
    <row r="14" spans="1:6" x14ac:dyDescent="0.4">
      <c r="E14" t="s">
        <v>65</v>
      </c>
      <c r="F14" s="67">
        <v>2000000</v>
      </c>
    </row>
    <row r="15" spans="1:6" x14ac:dyDescent="0.4">
      <c r="E15" t="s">
        <v>66</v>
      </c>
      <c r="F15" s="67">
        <f>F14/F12</f>
        <v>144927.53623188406</v>
      </c>
    </row>
    <row r="16" spans="1:6" x14ac:dyDescent="0.4">
      <c r="E16" t="s">
        <v>67</v>
      </c>
      <c r="F16" s="67">
        <f>F14/D12</f>
        <v>11299.435028248588</v>
      </c>
    </row>
    <row r="19" spans="1:6" x14ac:dyDescent="0.4">
      <c r="A19" s="6" t="s">
        <v>57</v>
      </c>
      <c r="B19" s="6" t="s">
        <v>58</v>
      </c>
      <c r="C19" s="6" t="s">
        <v>62</v>
      </c>
      <c r="D19" s="18" t="s">
        <v>63</v>
      </c>
      <c r="E19" s="19" t="s">
        <v>1</v>
      </c>
      <c r="F19" s="20" t="s">
        <v>7</v>
      </c>
    </row>
    <row r="20" spans="1:6" x14ac:dyDescent="0.4">
      <c r="A20" s="8" t="s">
        <v>76</v>
      </c>
      <c r="B20" s="8" t="s">
        <v>59</v>
      </c>
      <c r="C20" s="75">
        <f>D20/$D$12</f>
        <v>9.6045197740112997E-2</v>
      </c>
      <c r="D20" s="8">
        <v>17</v>
      </c>
      <c r="E20" s="75">
        <v>0.4</v>
      </c>
      <c r="F20" s="8">
        <f>D20*E20</f>
        <v>6.8000000000000007</v>
      </c>
    </row>
    <row r="21" spans="1:6" x14ac:dyDescent="0.4">
      <c r="A21" s="9"/>
      <c r="B21" s="9" t="s">
        <v>60</v>
      </c>
      <c r="C21" s="10">
        <f t="shared" ref="C21:C22" si="2">D21/$D$12</f>
        <v>0.33898305084745761</v>
      </c>
      <c r="D21" s="9">
        <v>60</v>
      </c>
      <c r="E21" s="10">
        <v>0.1</v>
      </c>
      <c r="F21" s="9">
        <f t="shared" ref="F21:F22" si="3">D21*E21</f>
        <v>6</v>
      </c>
    </row>
    <row r="22" spans="1:6" x14ac:dyDescent="0.4">
      <c r="A22" s="9"/>
      <c r="B22" s="9" t="s">
        <v>61</v>
      </c>
      <c r="C22" s="10">
        <f t="shared" si="2"/>
        <v>0.56497175141242939</v>
      </c>
      <c r="D22" s="9">
        <v>100</v>
      </c>
      <c r="E22" s="10">
        <v>0.01</v>
      </c>
      <c r="F22" s="9">
        <f t="shared" si="3"/>
        <v>1</v>
      </c>
    </row>
    <row r="23" spans="1:6" x14ac:dyDescent="0.4">
      <c r="B23" t="s">
        <v>19</v>
      </c>
      <c r="D23">
        <f>SUM(D20:D22)</f>
        <v>177</v>
      </c>
      <c r="F23">
        <f>SUM(F20:F22)</f>
        <v>13.8</v>
      </c>
    </row>
    <row r="25" spans="1:6" x14ac:dyDescent="0.4">
      <c r="E25" t="s">
        <v>65</v>
      </c>
      <c r="F25" s="67">
        <v>2000000</v>
      </c>
    </row>
    <row r="26" spans="1:6" x14ac:dyDescent="0.4">
      <c r="E26" t="s">
        <v>66</v>
      </c>
      <c r="F26" s="67">
        <f>F25/F23</f>
        <v>144927.53623188406</v>
      </c>
    </row>
    <row r="27" spans="1:6" x14ac:dyDescent="0.4">
      <c r="E27" t="s">
        <v>67</v>
      </c>
      <c r="F27" s="67">
        <f>F25/D23</f>
        <v>11299.435028248588</v>
      </c>
    </row>
    <row r="30" spans="1:6" x14ac:dyDescent="0.4">
      <c r="A30" s="6" t="s">
        <v>57</v>
      </c>
      <c r="B30" s="6" t="s">
        <v>58</v>
      </c>
      <c r="C30" s="6" t="s">
        <v>62</v>
      </c>
      <c r="D30" s="18" t="s">
        <v>63</v>
      </c>
      <c r="E30" s="19" t="s">
        <v>1</v>
      </c>
      <c r="F30" s="20" t="s">
        <v>7</v>
      </c>
    </row>
    <row r="31" spans="1:6" x14ac:dyDescent="0.4">
      <c r="A31" s="8" t="s">
        <v>77</v>
      </c>
      <c r="B31" s="8" t="s">
        <v>59</v>
      </c>
      <c r="C31" s="75">
        <f>D31/$D$12</f>
        <v>9.6045197740112997E-2</v>
      </c>
      <c r="D31" s="8">
        <v>17</v>
      </c>
      <c r="E31" s="75">
        <v>0.4</v>
      </c>
      <c r="F31" s="8">
        <f>D31*E31</f>
        <v>6.8000000000000007</v>
      </c>
    </row>
    <row r="32" spans="1:6" x14ac:dyDescent="0.4">
      <c r="A32" s="9"/>
      <c r="B32" s="9" t="s">
        <v>60</v>
      </c>
      <c r="C32" s="10">
        <f t="shared" ref="C32:C33" si="4">D32/$D$12</f>
        <v>0.33898305084745761</v>
      </c>
      <c r="D32" s="9">
        <v>60</v>
      </c>
      <c r="E32" s="10">
        <v>0.1</v>
      </c>
      <c r="F32" s="9">
        <f t="shared" ref="F32:F33" si="5">D32*E32</f>
        <v>6</v>
      </c>
    </row>
    <row r="33" spans="1:6" x14ac:dyDescent="0.4">
      <c r="A33" s="9"/>
      <c r="B33" s="9" t="s">
        <v>61</v>
      </c>
      <c r="C33" s="10">
        <f t="shared" si="4"/>
        <v>0.56497175141242939</v>
      </c>
      <c r="D33" s="9">
        <v>100</v>
      </c>
      <c r="E33" s="10">
        <v>0.01</v>
      </c>
      <c r="F33" s="9">
        <f t="shared" si="5"/>
        <v>1</v>
      </c>
    </row>
    <row r="34" spans="1:6" x14ac:dyDescent="0.4">
      <c r="B34" t="s">
        <v>19</v>
      </c>
      <c r="D34">
        <f>SUM(D31:D33)</f>
        <v>177</v>
      </c>
      <c r="F34">
        <f>SUM(F31:F33)</f>
        <v>13.8</v>
      </c>
    </row>
    <row r="36" spans="1:6" x14ac:dyDescent="0.4">
      <c r="E36" t="s">
        <v>65</v>
      </c>
      <c r="F36" s="67">
        <v>2000000</v>
      </c>
    </row>
    <row r="37" spans="1:6" x14ac:dyDescent="0.4">
      <c r="E37" t="s">
        <v>66</v>
      </c>
      <c r="F37" s="67">
        <f>F36/F34</f>
        <v>144927.53623188406</v>
      </c>
    </row>
    <row r="38" spans="1:6" x14ac:dyDescent="0.4">
      <c r="E38" t="s">
        <v>67</v>
      </c>
      <c r="F38" s="67">
        <f>F36/D34</f>
        <v>11299.435028248588</v>
      </c>
    </row>
    <row r="41" spans="1:6" x14ac:dyDescent="0.4">
      <c r="A41" s="6" t="s">
        <v>57</v>
      </c>
      <c r="B41" s="6" t="s">
        <v>58</v>
      </c>
      <c r="C41" s="6" t="s">
        <v>62</v>
      </c>
      <c r="D41" s="18" t="s">
        <v>63</v>
      </c>
      <c r="E41" s="19" t="s">
        <v>1</v>
      </c>
      <c r="F41" s="20" t="s">
        <v>7</v>
      </c>
    </row>
    <row r="42" spans="1:6" x14ac:dyDescent="0.4">
      <c r="A42" s="8" t="s">
        <v>82</v>
      </c>
      <c r="B42" s="8" t="s">
        <v>59</v>
      </c>
      <c r="C42" s="75">
        <f>D42/$D$12</f>
        <v>9.6045197740112997E-2</v>
      </c>
      <c r="D42" s="8">
        <v>17</v>
      </c>
      <c r="E42" s="75">
        <v>0.4</v>
      </c>
      <c r="F42" s="8">
        <f>D42*E42</f>
        <v>6.8000000000000007</v>
      </c>
    </row>
    <row r="43" spans="1:6" x14ac:dyDescent="0.4">
      <c r="A43" s="9"/>
      <c r="B43" s="9" t="s">
        <v>60</v>
      </c>
      <c r="C43" s="10">
        <f t="shared" ref="C43:C44" si="6">D43/$D$12</f>
        <v>0.33898305084745761</v>
      </c>
      <c r="D43" s="9">
        <v>60</v>
      </c>
      <c r="E43" s="10">
        <v>0.1</v>
      </c>
      <c r="F43" s="9">
        <f t="shared" ref="F43:F44" si="7">D43*E43</f>
        <v>6</v>
      </c>
    </row>
    <row r="44" spans="1:6" x14ac:dyDescent="0.4">
      <c r="A44" s="9"/>
      <c r="B44" s="9" t="s">
        <v>61</v>
      </c>
      <c r="C44" s="10">
        <f t="shared" si="6"/>
        <v>0.56497175141242939</v>
      </c>
      <c r="D44" s="9">
        <v>100</v>
      </c>
      <c r="E44" s="10">
        <v>0.01</v>
      </c>
      <c r="F44" s="9">
        <f t="shared" si="7"/>
        <v>1</v>
      </c>
    </row>
    <row r="45" spans="1:6" x14ac:dyDescent="0.4">
      <c r="B45" t="s">
        <v>19</v>
      </c>
      <c r="D45">
        <f>SUM(D42:D44)</f>
        <v>177</v>
      </c>
      <c r="F45">
        <f>SUM(F42:F44)</f>
        <v>13.8</v>
      </c>
    </row>
    <row r="47" spans="1:6" x14ac:dyDescent="0.4">
      <c r="E47" t="s">
        <v>65</v>
      </c>
      <c r="F47" s="67">
        <v>2000000</v>
      </c>
    </row>
    <row r="48" spans="1:6" x14ac:dyDescent="0.4">
      <c r="E48" t="s">
        <v>66</v>
      </c>
      <c r="F48" s="67">
        <f>F47/F45</f>
        <v>144927.53623188406</v>
      </c>
    </row>
    <row r="49" spans="5:6" x14ac:dyDescent="0.4">
      <c r="E49" t="s">
        <v>67</v>
      </c>
      <c r="F49" s="67">
        <f>F47/D45</f>
        <v>11299.435028248588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5"/>
  </sheetPr>
  <dimension ref="A1:N12"/>
  <sheetViews>
    <sheetView zoomScaleNormal="100" workbookViewId="0"/>
  </sheetViews>
  <sheetFormatPr defaultRowHeight="18.75" x14ac:dyDescent="0.4"/>
  <cols>
    <col min="1" max="1" width="27.625" bestFit="1" customWidth="1"/>
    <col min="2" max="10" width="11.25" bestFit="1" customWidth="1"/>
    <col min="11" max="13" width="12.5" bestFit="1" customWidth="1"/>
    <col min="14" max="14" width="5.5" bestFit="1" customWidth="1"/>
  </cols>
  <sheetData>
    <row r="1" spans="1:14" x14ac:dyDescent="0.4">
      <c r="A1" s="7"/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27</v>
      </c>
      <c r="B2" s="8">
        <v>1</v>
      </c>
      <c r="C2" s="8">
        <v>1</v>
      </c>
      <c r="D2" s="8">
        <v>1</v>
      </c>
      <c r="E2" s="8">
        <v>1</v>
      </c>
      <c r="F2" s="8">
        <v>1</v>
      </c>
      <c r="G2" s="8">
        <v>1</v>
      </c>
      <c r="H2" s="8">
        <v>2</v>
      </c>
      <c r="I2" s="8">
        <v>2</v>
      </c>
      <c r="J2" s="8">
        <v>2</v>
      </c>
      <c r="K2" s="8">
        <v>2</v>
      </c>
      <c r="L2" s="8">
        <v>2</v>
      </c>
      <c r="M2" s="8">
        <v>2</v>
      </c>
      <c r="N2" s="8">
        <f>SUM(B2:M2)</f>
        <v>18</v>
      </c>
    </row>
    <row r="3" spans="1:14" x14ac:dyDescent="0.4">
      <c r="A3" s="9" t="s">
        <v>55</v>
      </c>
      <c r="B3" s="9">
        <v>2</v>
      </c>
      <c r="C3" s="9">
        <v>2</v>
      </c>
      <c r="D3" s="9">
        <v>2</v>
      </c>
      <c r="E3" s="9">
        <v>2</v>
      </c>
      <c r="F3" s="9">
        <v>2</v>
      </c>
      <c r="G3" s="9">
        <v>2</v>
      </c>
      <c r="H3" s="9">
        <v>3</v>
      </c>
      <c r="I3" s="9">
        <v>3</v>
      </c>
      <c r="J3" s="9">
        <v>3</v>
      </c>
      <c r="K3" s="9">
        <v>3</v>
      </c>
      <c r="L3" s="9">
        <v>3</v>
      </c>
      <c r="M3" s="9">
        <v>3</v>
      </c>
      <c r="N3" s="9">
        <f t="shared" ref="N3:N10" si="0">SUM(B3:M3)</f>
        <v>30</v>
      </c>
    </row>
    <row r="4" spans="1:14" x14ac:dyDescent="0.4">
      <c r="A4" s="9" t="s">
        <v>29</v>
      </c>
      <c r="B4" s="9"/>
      <c r="C4" s="9"/>
      <c r="D4" s="9"/>
      <c r="E4" s="9"/>
      <c r="F4" s="9"/>
      <c r="G4" s="9">
        <v>1</v>
      </c>
      <c r="H4" s="9">
        <v>1</v>
      </c>
      <c r="I4" s="9">
        <v>1</v>
      </c>
      <c r="J4" s="9">
        <v>1</v>
      </c>
      <c r="K4" s="9">
        <v>1</v>
      </c>
      <c r="L4" s="9">
        <v>1</v>
      </c>
      <c r="M4" s="9">
        <v>1</v>
      </c>
      <c r="N4" s="9">
        <f t="shared" si="0"/>
        <v>7</v>
      </c>
    </row>
    <row r="5" spans="1:14" x14ac:dyDescent="0.4">
      <c r="A5" s="9" t="s">
        <v>56</v>
      </c>
      <c r="B5" s="9"/>
      <c r="C5" s="9"/>
      <c r="D5" s="9"/>
      <c r="E5" s="9"/>
      <c r="F5" s="9"/>
      <c r="G5" s="9"/>
      <c r="H5" s="9"/>
      <c r="I5" s="9"/>
      <c r="J5" s="9">
        <v>1</v>
      </c>
      <c r="K5" s="9">
        <v>1</v>
      </c>
      <c r="L5" s="9">
        <v>1</v>
      </c>
      <c r="M5" s="9">
        <v>1</v>
      </c>
      <c r="N5" s="9">
        <f t="shared" si="0"/>
        <v>4</v>
      </c>
    </row>
    <row r="6" spans="1:14" x14ac:dyDescent="0.4">
      <c r="A6" s="9" t="s">
        <v>4</v>
      </c>
      <c r="B6" s="9">
        <v>5</v>
      </c>
      <c r="C6" s="9">
        <v>5</v>
      </c>
      <c r="D6" s="9">
        <v>6</v>
      </c>
      <c r="E6" s="9">
        <v>6</v>
      </c>
      <c r="F6" s="9">
        <v>6</v>
      </c>
      <c r="G6" s="9">
        <v>6</v>
      </c>
      <c r="H6" s="9">
        <v>6</v>
      </c>
      <c r="I6" s="9">
        <v>6</v>
      </c>
      <c r="J6" s="9">
        <v>6</v>
      </c>
      <c r="K6" s="9">
        <v>6</v>
      </c>
      <c r="L6" s="9">
        <v>6</v>
      </c>
      <c r="M6" s="9">
        <v>6</v>
      </c>
      <c r="N6" s="9">
        <f t="shared" si="0"/>
        <v>70</v>
      </c>
    </row>
    <row r="7" spans="1:14" x14ac:dyDescent="0.4">
      <c r="A7" s="9" t="s">
        <v>24</v>
      </c>
      <c r="B7" s="9">
        <v>1</v>
      </c>
      <c r="C7" s="9">
        <v>1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  <c r="J7" s="9">
        <v>1</v>
      </c>
      <c r="K7" s="9">
        <v>1</v>
      </c>
      <c r="L7" s="9"/>
      <c r="M7" s="9"/>
      <c r="N7" s="9">
        <f t="shared" si="0"/>
        <v>10</v>
      </c>
    </row>
    <row r="8" spans="1:14" x14ac:dyDescent="0.4">
      <c r="A8" s="9" t="s">
        <v>22</v>
      </c>
      <c r="B8" s="9">
        <v>1</v>
      </c>
      <c r="C8" s="9">
        <v>1</v>
      </c>
      <c r="D8" s="9">
        <v>1</v>
      </c>
      <c r="E8" s="9">
        <v>1</v>
      </c>
      <c r="F8" s="9"/>
      <c r="G8" s="9"/>
      <c r="H8" s="9"/>
      <c r="I8" s="9"/>
      <c r="J8" s="9"/>
      <c r="K8" s="9"/>
      <c r="L8" s="9">
        <v>2</v>
      </c>
      <c r="M8" s="9">
        <v>2</v>
      </c>
      <c r="N8" s="9">
        <f t="shared" si="0"/>
        <v>8</v>
      </c>
    </row>
    <row r="9" spans="1:14" x14ac:dyDescent="0.4">
      <c r="A9" s="9" t="s">
        <v>23</v>
      </c>
      <c r="B9" s="9">
        <v>3</v>
      </c>
      <c r="C9" s="9">
        <v>3</v>
      </c>
      <c r="D9" s="9">
        <v>4</v>
      </c>
      <c r="E9" s="9">
        <v>4</v>
      </c>
      <c r="F9" s="9">
        <v>4</v>
      </c>
      <c r="G9" s="9">
        <v>5</v>
      </c>
      <c r="H9" s="9">
        <v>5</v>
      </c>
      <c r="I9" s="9">
        <v>5</v>
      </c>
      <c r="J9" s="9">
        <v>5</v>
      </c>
      <c r="K9" s="9">
        <v>5</v>
      </c>
      <c r="L9" s="9">
        <v>5</v>
      </c>
      <c r="M9" s="9">
        <v>5</v>
      </c>
      <c r="N9" s="9">
        <f t="shared" si="0"/>
        <v>53</v>
      </c>
    </row>
    <row r="10" spans="1:14" x14ac:dyDescent="0.4">
      <c r="A10" s="36" t="s">
        <v>19</v>
      </c>
      <c r="B10" s="37">
        <f>SUM(B2:B9)</f>
        <v>13</v>
      </c>
      <c r="C10" s="37">
        <f t="shared" ref="C10:M10" si="1">SUM(C2:C9)</f>
        <v>13</v>
      </c>
      <c r="D10" s="37">
        <f t="shared" si="1"/>
        <v>15</v>
      </c>
      <c r="E10" s="37">
        <f t="shared" si="1"/>
        <v>15</v>
      </c>
      <c r="F10" s="37">
        <f t="shared" si="1"/>
        <v>14</v>
      </c>
      <c r="G10" s="37">
        <f t="shared" si="1"/>
        <v>16</v>
      </c>
      <c r="H10" s="37">
        <f t="shared" si="1"/>
        <v>18</v>
      </c>
      <c r="I10" s="37">
        <f t="shared" si="1"/>
        <v>18</v>
      </c>
      <c r="J10" s="37">
        <f t="shared" si="1"/>
        <v>19</v>
      </c>
      <c r="K10" s="37">
        <f t="shared" si="1"/>
        <v>19</v>
      </c>
      <c r="L10" s="37">
        <f t="shared" si="1"/>
        <v>20</v>
      </c>
      <c r="M10" s="37">
        <f t="shared" si="1"/>
        <v>20</v>
      </c>
      <c r="N10" s="37">
        <f t="shared" si="0"/>
        <v>200</v>
      </c>
    </row>
    <row r="12" spans="1:14" x14ac:dyDescent="0.4">
      <c r="A12" t="s">
        <v>48</v>
      </c>
      <c r="B12">
        <f>【サンプル数値入り】顧客獲得カレンダー!B4</f>
        <v>13</v>
      </c>
      <c r="C12">
        <f>【サンプル数値入り】顧客獲得カレンダー!C4</f>
        <v>13</v>
      </c>
      <c r="D12">
        <f>【サンプル数値入り】顧客獲得カレンダー!D4</f>
        <v>15</v>
      </c>
      <c r="E12">
        <f>【サンプル数値入り】顧客獲得カレンダー!E4</f>
        <v>15</v>
      </c>
      <c r="F12">
        <f>【サンプル数値入り】顧客獲得カレンダー!F4</f>
        <v>14</v>
      </c>
      <c r="G12">
        <f>【サンプル数値入り】顧客獲得カレンダー!G4</f>
        <v>16</v>
      </c>
      <c r="H12">
        <f>【サンプル数値入り】顧客獲得カレンダー!H4</f>
        <v>18</v>
      </c>
      <c r="I12">
        <f>【サンプル数値入り】顧客獲得カレンダー!I4</f>
        <v>18</v>
      </c>
      <c r="J12">
        <f>【サンプル数値入り】顧客獲得カレンダー!J4</f>
        <v>19</v>
      </c>
      <c r="K12">
        <f>【サンプル数値入り】顧客獲得カレンダー!K4</f>
        <v>19</v>
      </c>
      <c r="L12">
        <f>【サンプル数値入り】顧客獲得カレンダー!L4</f>
        <v>20</v>
      </c>
      <c r="M12">
        <f>【サンプル数値入り】顧客獲得カレンダー!M4</f>
        <v>20</v>
      </c>
      <c r="N12">
        <f>SUM(B12:M12)</f>
        <v>200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5"/>
  </sheetPr>
  <dimension ref="A1:O8"/>
  <sheetViews>
    <sheetView zoomScaleNormal="100" workbookViewId="0"/>
  </sheetViews>
  <sheetFormatPr defaultRowHeight="18.75" x14ac:dyDescent="0.4"/>
  <cols>
    <col min="1" max="1" width="15.125" style="39" bestFit="1" customWidth="1"/>
    <col min="2" max="10" width="11.25" style="39" bestFit="1" customWidth="1"/>
    <col min="11" max="13" width="12.5" style="39" bestFit="1" customWidth="1"/>
    <col min="14" max="14" width="10" style="39" bestFit="1" customWidth="1"/>
    <col min="15" max="16384" width="9" style="39"/>
  </cols>
  <sheetData>
    <row r="1" spans="1:15" x14ac:dyDescent="0.4">
      <c r="A1" s="6" t="s">
        <v>12</v>
      </c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5" x14ac:dyDescent="0.4">
      <c r="A2" s="68" t="s">
        <v>41</v>
      </c>
      <c r="B2" s="69">
        <v>6</v>
      </c>
      <c r="C2" s="69">
        <v>6</v>
      </c>
      <c r="D2" s="69">
        <v>6</v>
      </c>
      <c r="E2" s="69">
        <v>6</v>
      </c>
      <c r="F2" s="69">
        <v>7</v>
      </c>
      <c r="G2" s="69">
        <v>7</v>
      </c>
      <c r="H2" s="69">
        <v>7</v>
      </c>
      <c r="I2" s="69">
        <v>7</v>
      </c>
      <c r="J2" s="69">
        <v>7</v>
      </c>
      <c r="K2" s="69">
        <v>7</v>
      </c>
      <c r="L2" s="69">
        <v>7</v>
      </c>
      <c r="M2" s="69">
        <v>7</v>
      </c>
      <c r="N2" s="69">
        <f>SUM(B2:M2)</f>
        <v>80</v>
      </c>
    </row>
    <row r="3" spans="1:15" s="42" customFormat="1" x14ac:dyDescent="0.4">
      <c r="A3" s="70" t="s">
        <v>42</v>
      </c>
      <c r="B3" s="70">
        <v>50000</v>
      </c>
      <c r="C3" s="70">
        <v>50000</v>
      </c>
      <c r="D3" s="70">
        <v>50000</v>
      </c>
      <c r="E3" s="70">
        <v>50000</v>
      </c>
      <c r="F3" s="70">
        <v>50000</v>
      </c>
      <c r="G3" s="70">
        <v>50000</v>
      </c>
      <c r="H3" s="70">
        <v>50000</v>
      </c>
      <c r="I3" s="70">
        <v>50000</v>
      </c>
      <c r="J3" s="70">
        <v>50000</v>
      </c>
      <c r="K3" s="70">
        <v>50000</v>
      </c>
      <c r="L3" s="70">
        <v>50000</v>
      </c>
      <c r="M3" s="70">
        <v>50000</v>
      </c>
      <c r="N3" s="70"/>
    </row>
    <row r="4" spans="1:15" x14ac:dyDescent="0.4">
      <c r="A4" s="71" t="s">
        <v>43</v>
      </c>
      <c r="B4" s="72">
        <f>B2*B3</f>
        <v>300000</v>
      </c>
      <c r="C4" s="72">
        <f t="shared" ref="C4:M4" si="0">C2*C3</f>
        <v>300000</v>
      </c>
      <c r="D4" s="72">
        <f t="shared" si="0"/>
        <v>300000</v>
      </c>
      <c r="E4" s="72">
        <f t="shared" si="0"/>
        <v>300000</v>
      </c>
      <c r="F4" s="72">
        <f t="shared" si="0"/>
        <v>350000</v>
      </c>
      <c r="G4" s="72">
        <f t="shared" si="0"/>
        <v>350000</v>
      </c>
      <c r="H4" s="72">
        <f t="shared" si="0"/>
        <v>350000</v>
      </c>
      <c r="I4" s="72">
        <f t="shared" si="0"/>
        <v>350000</v>
      </c>
      <c r="J4" s="72">
        <f t="shared" si="0"/>
        <v>350000</v>
      </c>
      <c r="K4" s="72">
        <f t="shared" si="0"/>
        <v>350000</v>
      </c>
      <c r="L4" s="72">
        <f t="shared" si="0"/>
        <v>350000</v>
      </c>
      <c r="M4" s="72">
        <f t="shared" si="0"/>
        <v>350000</v>
      </c>
      <c r="N4" s="72">
        <f>SUM(B4:M4)</f>
        <v>4000000</v>
      </c>
    </row>
    <row r="5" spans="1:15" x14ac:dyDescent="0.4">
      <c r="A5" s="71" t="s">
        <v>1</v>
      </c>
      <c r="B5" s="73">
        <v>0.3</v>
      </c>
      <c r="C5" s="73">
        <v>0.3</v>
      </c>
      <c r="D5" s="73">
        <v>0.3</v>
      </c>
      <c r="E5" s="73">
        <v>0.3</v>
      </c>
      <c r="F5" s="73">
        <v>0.3</v>
      </c>
      <c r="G5" s="73">
        <v>0.3</v>
      </c>
      <c r="H5" s="73">
        <v>0.3</v>
      </c>
      <c r="I5" s="73">
        <v>0.3</v>
      </c>
      <c r="J5" s="73">
        <v>0.3</v>
      </c>
      <c r="K5" s="73">
        <v>0.3</v>
      </c>
      <c r="L5" s="73">
        <v>0.3</v>
      </c>
      <c r="M5" s="73">
        <v>0.3</v>
      </c>
      <c r="N5" s="71"/>
      <c r="O5" s="39" t="s">
        <v>44</v>
      </c>
    </row>
    <row r="6" spans="1:15" x14ac:dyDescent="0.4">
      <c r="A6" s="71" t="s">
        <v>7</v>
      </c>
      <c r="B6" s="74">
        <f>B2*B5</f>
        <v>1.7999999999999998</v>
      </c>
      <c r="C6" s="74">
        <f t="shared" ref="C6:M6" si="1">C2*C5</f>
        <v>1.7999999999999998</v>
      </c>
      <c r="D6" s="74">
        <f t="shared" si="1"/>
        <v>1.7999999999999998</v>
      </c>
      <c r="E6" s="74">
        <f t="shared" si="1"/>
        <v>1.7999999999999998</v>
      </c>
      <c r="F6" s="74">
        <f t="shared" si="1"/>
        <v>2.1</v>
      </c>
      <c r="G6" s="74">
        <f t="shared" si="1"/>
        <v>2.1</v>
      </c>
      <c r="H6" s="74">
        <f t="shared" si="1"/>
        <v>2.1</v>
      </c>
      <c r="I6" s="74">
        <f t="shared" si="1"/>
        <v>2.1</v>
      </c>
      <c r="J6" s="74">
        <f t="shared" si="1"/>
        <v>2.1</v>
      </c>
      <c r="K6" s="74">
        <f t="shared" si="1"/>
        <v>2.1</v>
      </c>
      <c r="L6" s="74">
        <f t="shared" si="1"/>
        <v>2.1</v>
      </c>
      <c r="M6" s="74">
        <f t="shared" si="1"/>
        <v>2.1</v>
      </c>
      <c r="N6" s="72">
        <f>SUM(B6:M6)</f>
        <v>24.000000000000004</v>
      </c>
      <c r="O6" s="39" t="s">
        <v>44</v>
      </c>
    </row>
    <row r="7" spans="1:15" x14ac:dyDescent="0.4"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5" x14ac:dyDescent="0.4">
      <c r="A8" s="40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1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5"/>
  </sheetPr>
  <dimension ref="A1:N6"/>
  <sheetViews>
    <sheetView workbookViewId="0"/>
  </sheetViews>
  <sheetFormatPr defaultRowHeight="18.75" x14ac:dyDescent="0.4"/>
  <cols>
    <col min="1" max="1" width="15.125" bestFit="1" customWidth="1"/>
    <col min="2" max="10" width="11.25" bestFit="1" customWidth="1"/>
    <col min="11" max="13" width="12.5" bestFit="1" customWidth="1"/>
    <col min="14" max="14" width="7.5" bestFit="1" customWidth="1"/>
  </cols>
  <sheetData>
    <row r="1" spans="1:14" x14ac:dyDescent="0.4">
      <c r="A1" s="6" t="s">
        <v>12</v>
      </c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37</v>
      </c>
      <c r="B2" s="8">
        <v>800</v>
      </c>
      <c r="C2" s="8">
        <v>900</v>
      </c>
      <c r="D2" s="8">
        <v>900</v>
      </c>
      <c r="E2" s="8">
        <v>900</v>
      </c>
      <c r="F2" s="8">
        <v>900</v>
      </c>
      <c r="G2" s="8">
        <v>1000</v>
      </c>
      <c r="H2" s="8">
        <v>1000</v>
      </c>
      <c r="I2" s="8">
        <v>1000</v>
      </c>
      <c r="J2" s="8">
        <v>1000</v>
      </c>
      <c r="K2" s="8">
        <v>1000</v>
      </c>
      <c r="L2" s="8">
        <v>1000</v>
      </c>
      <c r="M2" s="8">
        <v>1000</v>
      </c>
      <c r="N2" s="8">
        <f>SUM(B2:M2)</f>
        <v>11400</v>
      </c>
    </row>
    <row r="3" spans="1:14" x14ac:dyDescent="0.4">
      <c r="A3" s="8" t="s">
        <v>38</v>
      </c>
      <c r="B3" s="76">
        <v>7.0000000000000001E-3</v>
      </c>
      <c r="C3" s="76">
        <v>7.0000000000000001E-3</v>
      </c>
      <c r="D3" s="76">
        <v>7.0000000000000001E-3</v>
      </c>
      <c r="E3" s="76">
        <v>7.0000000000000001E-3</v>
      </c>
      <c r="F3" s="76">
        <v>7.0000000000000001E-3</v>
      </c>
      <c r="G3" s="76">
        <v>7.0000000000000001E-3</v>
      </c>
      <c r="H3" s="76">
        <v>7.0000000000000001E-3</v>
      </c>
      <c r="I3" s="76">
        <v>7.0000000000000001E-3</v>
      </c>
      <c r="J3" s="76">
        <v>7.0000000000000001E-3</v>
      </c>
      <c r="K3" s="76">
        <v>7.0000000000000001E-3</v>
      </c>
      <c r="L3" s="76">
        <v>7.0000000000000001E-3</v>
      </c>
      <c r="M3" s="76">
        <v>7.0000000000000001E-3</v>
      </c>
      <c r="N3" s="8"/>
    </row>
    <row r="4" spans="1:14" x14ac:dyDescent="0.4">
      <c r="A4" s="8" t="s">
        <v>41</v>
      </c>
      <c r="B4" s="8">
        <f>B2*B3</f>
        <v>5.6000000000000005</v>
      </c>
      <c r="C4" s="8">
        <f t="shared" ref="C4:M4" si="0">C2*C3</f>
        <v>6.3</v>
      </c>
      <c r="D4" s="8">
        <f t="shared" si="0"/>
        <v>6.3</v>
      </c>
      <c r="E4" s="8">
        <f t="shared" si="0"/>
        <v>6.3</v>
      </c>
      <c r="F4" s="8">
        <f t="shared" si="0"/>
        <v>6.3</v>
      </c>
      <c r="G4" s="8">
        <f t="shared" si="0"/>
        <v>7</v>
      </c>
      <c r="H4" s="8">
        <f t="shared" si="0"/>
        <v>7</v>
      </c>
      <c r="I4" s="8">
        <f t="shared" si="0"/>
        <v>7</v>
      </c>
      <c r="J4" s="8">
        <f t="shared" si="0"/>
        <v>7</v>
      </c>
      <c r="K4" s="8">
        <f t="shared" si="0"/>
        <v>7</v>
      </c>
      <c r="L4" s="8">
        <f t="shared" si="0"/>
        <v>7</v>
      </c>
      <c r="M4" s="8">
        <f t="shared" si="0"/>
        <v>7</v>
      </c>
      <c r="N4" s="8">
        <f>SUM(B4:M4)</f>
        <v>79.8</v>
      </c>
    </row>
    <row r="5" spans="1:14" x14ac:dyDescent="0.4">
      <c r="A5" s="8" t="s">
        <v>1</v>
      </c>
      <c r="B5" s="23">
        <v>0.3</v>
      </c>
      <c r="C5" s="23">
        <v>0.3</v>
      </c>
      <c r="D5" s="23">
        <v>0.3</v>
      </c>
      <c r="E5" s="23">
        <v>0.3</v>
      </c>
      <c r="F5" s="23">
        <v>0.3</v>
      </c>
      <c r="G5" s="23">
        <v>0.3</v>
      </c>
      <c r="H5" s="23">
        <v>0.3</v>
      </c>
      <c r="I5" s="23">
        <v>0.3</v>
      </c>
      <c r="J5" s="23">
        <v>0.3</v>
      </c>
      <c r="K5" s="23">
        <v>0.3</v>
      </c>
      <c r="L5" s="23">
        <v>0.3</v>
      </c>
      <c r="M5" s="23">
        <v>0.3</v>
      </c>
      <c r="N5" s="8"/>
    </row>
    <row r="6" spans="1:14" x14ac:dyDescent="0.4">
      <c r="A6" s="8" t="s">
        <v>7</v>
      </c>
      <c r="B6" s="8">
        <f t="shared" ref="B6:M6" si="1">ROUND(B4*B5,0)</f>
        <v>2</v>
      </c>
      <c r="C6" s="8">
        <f t="shared" si="1"/>
        <v>2</v>
      </c>
      <c r="D6" s="8">
        <f t="shared" si="1"/>
        <v>2</v>
      </c>
      <c r="E6" s="8">
        <f t="shared" si="1"/>
        <v>2</v>
      </c>
      <c r="F6" s="8">
        <f t="shared" si="1"/>
        <v>2</v>
      </c>
      <c r="G6" s="8">
        <f t="shared" si="1"/>
        <v>2</v>
      </c>
      <c r="H6" s="8">
        <f t="shared" si="1"/>
        <v>2</v>
      </c>
      <c r="I6" s="8">
        <f t="shared" si="1"/>
        <v>2</v>
      </c>
      <c r="J6" s="8">
        <f t="shared" si="1"/>
        <v>2</v>
      </c>
      <c r="K6" s="8">
        <f t="shared" si="1"/>
        <v>2</v>
      </c>
      <c r="L6" s="8">
        <f t="shared" si="1"/>
        <v>2</v>
      </c>
      <c r="M6" s="8">
        <f t="shared" si="1"/>
        <v>2</v>
      </c>
      <c r="N6" s="8">
        <f>SUM(B6:M6)</f>
        <v>24</v>
      </c>
    </row>
  </sheetData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5"/>
  </sheetPr>
  <dimension ref="A1:N8"/>
  <sheetViews>
    <sheetView workbookViewId="0"/>
  </sheetViews>
  <sheetFormatPr defaultRowHeight="18.75" x14ac:dyDescent="0.4"/>
  <cols>
    <col min="1" max="1" width="15.125" bestFit="1" customWidth="1"/>
    <col min="2" max="10" width="11.25" bestFit="1" customWidth="1"/>
    <col min="11" max="13" width="12.5" bestFit="1" customWidth="1"/>
    <col min="14" max="14" width="8.5" bestFit="1" customWidth="1"/>
  </cols>
  <sheetData>
    <row r="1" spans="1:14" x14ac:dyDescent="0.4">
      <c r="A1" s="6" t="s">
        <v>12</v>
      </c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45</v>
      </c>
      <c r="B2" s="8">
        <v>8</v>
      </c>
      <c r="C2" s="8">
        <v>8</v>
      </c>
      <c r="D2" s="8">
        <v>8</v>
      </c>
      <c r="E2" s="8">
        <v>8</v>
      </c>
      <c r="F2" s="8">
        <v>8</v>
      </c>
      <c r="G2" s="8">
        <v>8</v>
      </c>
      <c r="H2" s="8">
        <v>8</v>
      </c>
      <c r="I2" s="8">
        <v>8</v>
      </c>
      <c r="J2" s="8">
        <v>8</v>
      </c>
      <c r="K2" s="8">
        <v>8</v>
      </c>
      <c r="L2" s="8">
        <v>10</v>
      </c>
      <c r="M2" s="8">
        <v>10</v>
      </c>
      <c r="N2" s="8">
        <f>SUM(B2:M2)</f>
        <v>100</v>
      </c>
    </row>
    <row r="3" spans="1:14" x14ac:dyDescent="0.4">
      <c r="A3" s="9" t="s">
        <v>46</v>
      </c>
      <c r="B3" s="27">
        <v>0.7</v>
      </c>
      <c r="C3" s="27">
        <v>0.7</v>
      </c>
      <c r="D3" s="27">
        <v>0.7</v>
      </c>
      <c r="E3" s="27">
        <v>0.7</v>
      </c>
      <c r="F3" s="27">
        <v>0.7</v>
      </c>
      <c r="G3" s="27">
        <v>0.7</v>
      </c>
      <c r="H3" s="27">
        <v>0.7</v>
      </c>
      <c r="I3" s="27">
        <v>0.7</v>
      </c>
      <c r="J3" s="27">
        <v>0.7</v>
      </c>
      <c r="K3" s="27">
        <v>0.7</v>
      </c>
      <c r="L3" s="27">
        <v>0.7</v>
      </c>
      <c r="M3" s="27">
        <v>0.7</v>
      </c>
      <c r="N3" s="9"/>
    </row>
    <row r="4" spans="1:14" x14ac:dyDescent="0.4">
      <c r="A4" s="9" t="s">
        <v>47</v>
      </c>
      <c r="B4" s="9">
        <f t="shared" ref="B4:D4" si="0">B2*B3</f>
        <v>5.6</v>
      </c>
      <c r="C4" s="9">
        <f t="shared" si="0"/>
        <v>5.6</v>
      </c>
      <c r="D4" s="9">
        <f t="shared" si="0"/>
        <v>5.6</v>
      </c>
      <c r="E4" s="9">
        <f>E2*E3</f>
        <v>5.6</v>
      </c>
      <c r="F4" s="9">
        <f t="shared" ref="F4:M4" si="1">F2*F3</f>
        <v>5.6</v>
      </c>
      <c r="G4" s="9">
        <f t="shared" si="1"/>
        <v>5.6</v>
      </c>
      <c r="H4" s="9">
        <f t="shared" si="1"/>
        <v>5.6</v>
      </c>
      <c r="I4" s="9">
        <f t="shared" si="1"/>
        <v>5.6</v>
      </c>
      <c r="J4" s="9">
        <f t="shared" si="1"/>
        <v>5.6</v>
      </c>
      <c r="K4" s="9">
        <f t="shared" si="1"/>
        <v>5.6</v>
      </c>
      <c r="L4" s="9">
        <f t="shared" si="1"/>
        <v>7</v>
      </c>
      <c r="M4" s="9">
        <f t="shared" si="1"/>
        <v>7</v>
      </c>
      <c r="N4" s="9">
        <f>SUM(B4:M4)</f>
        <v>70</v>
      </c>
    </row>
    <row r="5" spans="1:14" x14ac:dyDescent="0.4">
      <c r="A5" s="9" t="s">
        <v>39</v>
      </c>
      <c r="B5" s="27">
        <v>0.8</v>
      </c>
      <c r="C5" s="27">
        <v>0.8</v>
      </c>
      <c r="D5" s="27">
        <v>0.8</v>
      </c>
      <c r="E5" s="27">
        <v>0.8</v>
      </c>
      <c r="F5" s="27">
        <v>0.8</v>
      </c>
      <c r="G5" s="27">
        <v>0.8</v>
      </c>
      <c r="H5" s="27">
        <v>0.8</v>
      </c>
      <c r="I5" s="27">
        <v>0.8</v>
      </c>
      <c r="J5" s="27">
        <v>0.8</v>
      </c>
      <c r="K5" s="27">
        <v>0.8</v>
      </c>
      <c r="L5" s="27">
        <v>0.8</v>
      </c>
      <c r="M5" s="27">
        <v>0.8</v>
      </c>
      <c r="N5" s="9"/>
    </row>
    <row r="6" spans="1:14" x14ac:dyDescent="0.4">
      <c r="A6" s="9" t="s">
        <v>40</v>
      </c>
      <c r="B6" s="9">
        <f t="shared" ref="B6:D6" si="2">B5*B2</f>
        <v>6.4</v>
      </c>
      <c r="C6" s="9">
        <f t="shared" si="2"/>
        <v>6.4</v>
      </c>
      <c r="D6" s="9">
        <f t="shared" si="2"/>
        <v>6.4</v>
      </c>
      <c r="E6" s="9">
        <f>E5*E2</f>
        <v>6.4</v>
      </c>
      <c r="F6" s="9">
        <f t="shared" ref="F6:M6" si="3">F5*F2</f>
        <v>6.4</v>
      </c>
      <c r="G6" s="9">
        <f t="shared" si="3"/>
        <v>6.4</v>
      </c>
      <c r="H6" s="9">
        <f t="shared" si="3"/>
        <v>6.4</v>
      </c>
      <c r="I6" s="9">
        <f t="shared" si="3"/>
        <v>6.4</v>
      </c>
      <c r="J6" s="9">
        <f t="shared" si="3"/>
        <v>6.4</v>
      </c>
      <c r="K6" s="9">
        <f t="shared" si="3"/>
        <v>6.4</v>
      </c>
      <c r="L6" s="9">
        <f t="shared" si="3"/>
        <v>8</v>
      </c>
      <c r="M6" s="9">
        <f t="shared" si="3"/>
        <v>8</v>
      </c>
      <c r="N6" s="9">
        <f>SUM(B6:M6)</f>
        <v>80</v>
      </c>
    </row>
    <row r="7" spans="1:14" x14ac:dyDescent="0.4">
      <c r="A7" s="9" t="s">
        <v>1</v>
      </c>
      <c r="B7" s="27">
        <v>0.2</v>
      </c>
      <c r="C7" s="27">
        <v>0.2</v>
      </c>
      <c r="D7" s="27">
        <v>0.2</v>
      </c>
      <c r="E7" s="27">
        <v>0.2</v>
      </c>
      <c r="F7" s="27">
        <v>0.3</v>
      </c>
      <c r="G7" s="27">
        <v>0.3</v>
      </c>
      <c r="H7" s="27">
        <v>0.3</v>
      </c>
      <c r="I7" s="27">
        <v>0.3</v>
      </c>
      <c r="J7" s="27">
        <v>0.3</v>
      </c>
      <c r="K7" s="27">
        <v>0.3</v>
      </c>
      <c r="L7" s="27">
        <v>0.3</v>
      </c>
      <c r="M7" s="27">
        <v>0.3</v>
      </c>
      <c r="N7" s="9"/>
    </row>
    <row r="8" spans="1:14" x14ac:dyDescent="0.4">
      <c r="A8" s="9" t="s">
        <v>7</v>
      </c>
      <c r="B8" s="9">
        <f t="shared" ref="B8:D8" si="4">ROUND(B6*B7,0)</f>
        <v>1</v>
      </c>
      <c r="C8" s="9">
        <f t="shared" si="4"/>
        <v>1</v>
      </c>
      <c r="D8" s="9">
        <f t="shared" si="4"/>
        <v>1</v>
      </c>
      <c r="E8" s="9">
        <f>ROUND(E6*E7,0)</f>
        <v>1</v>
      </c>
      <c r="F8" s="9">
        <f t="shared" ref="F8:M8" si="5">ROUND(F6*F7,0)</f>
        <v>2</v>
      </c>
      <c r="G8" s="9">
        <f t="shared" si="5"/>
        <v>2</v>
      </c>
      <c r="H8" s="9">
        <f t="shared" si="5"/>
        <v>2</v>
      </c>
      <c r="I8" s="9">
        <f t="shared" si="5"/>
        <v>2</v>
      </c>
      <c r="J8" s="9">
        <f t="shared" si="5"/>
        <v>2</v>
      </c>
      <c r="K8" s="9">
        <f t="shared" si="5"/>
        <v>2</v>
      </c>
      <c r="L8" s="9">
        <f t="shared" si="5"/>
        <v>2</v>
      </c>
      <c r="M8" s="9">
        <f t="shared" si="5"/>
        <v>2</v>
      </c>
      <c r="N8" s="9">
        <f>SUM(B8:M8)</f>
        <v>20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/>
  </sheetPr>
  <dimension ref="A1:N8"/>
  <sheetViews>
    <sheetView workbookViewId="0"/>
  </sheetViews>
  <sheetFormatPr defaultRowHeight="18.75" x14ac:dyDescent="0.4"/>
  <cols>
    <col min="1" max="1" width="15.125" bestFit="1" customWidth="1"/>
    <col min="2" max="10" width="11.25" bestFit="1" customWidth="1"/>
    <col min="11" max="13" width="12.5" bestFit="1" customWidth="1"/>
    <col min="14" max="14" width="8.5" bestFit="1" customWidth="1"/>
  </cols>
  <sheetData>
    <row r="1" spans="1:14" x14ac:dyDescent="0.4">
      <c r="A1" s="6" t="s">
        <v>12</v>
      </c>
      <c r="B1" s="14">
        <v>44562</v>
      </c>
      <c r="C1" s="14">
        <v>44593</v>
      </c>
      <c r="D1" s="14">
        <v>44621</v>
      </c>
      <c r="E1" s="14">
        <v>44652</v>
      </c>
      <c r="F1" s="14">
        <v>44682</v>
      </c>
      <c r="G1" s="14">
        <v>44713</v>
      </c>
      <c r="H1" s="14">
        <v>44743</v>
      </c>
      <c r="I1" s="14">
        <v>44774</v>
      </c>
      <c r="J1" s="14">
        <v>44805</v>
      </c>
      <c r="K1" s="14">
        <v>44835</v>
      </c>
      <c r="L1" s="14">
        <v>44866</v>
      </c>
      <c r="M1" s="14">
        <v>44896</v>
      </c>
      <c r="N1" s="7" t="s">
        <v>19</v>
      </c>
    </row>
    <row r="2" spans="1:14" x14ac:dyDescent="0.4">
      <c r="A2" s="8" t="s">
        <v>45</v>
      </c>
      <c r="B2" s="8">
        <v>30</v>
      </c>
      <c r="C2" s="8">
        <v>30</v>
      </c>
      <c r="D2" s="8">
        <v>30</v>
      </c>
      <c r="E2" s="8">
        <v>30</v>
      </c>
      <c r="F2" s="8">
        <v>50</v>
      </c>
      <c r="G2" s="8">
        <v>50</v>
      </c>
      <c r="H2" s="8">
        <v>50</v>
      </c>
      <c r="I2" s="8">
        <v>50</v>
      </c>
      <c r="J2" s="8">
        <v>50</v>
      </c>
      <c r="K2" s="8">
        <v>50</v>
      </c>
      <c r="L2" s="8">
        <v>60</v>
      </c>
      <c r="M2" s="8">
        <v>60</v>
      </c>
      <c r="N2" s="8">
        <f>SUM(B2:M2)</f>
        <v>540</v>
      </c>
    </row>
    <row r="3" spans="1:14" x14ac:dyDescent="0.4">
      <c r="A3" s="9" t="s">
        <v>46</v>
      </c>
      <c r="B3" s="27">
        <v>0.7</v>
      </c>
      <c r="C3" s="27">
        <v>0.7</v>
      </c>
      <c r="D3" s="27">
        <v>0.7</v>
      </c>
      <c r="E3" s="27">
        <v>0.7</v>
      </c>
      <c r="F3" s="27">
        <v>0.7</v>
      </c>
      <c r="G3" s="27">
        <v>0.7</v>
      </c>
      <c r="H3" s="27">
        <v>0.7</v>
      </c>
      <c r="I3" s="27">
        <v>0.7</v>
      </c>
      <c r="J3" s="27">
        <v>0.7</v>
      </c>
      <c r="K3" s="27">
        <v>0.7</v>
      </c>
      <c r="L3" s="27">
        <v>0.7</v>
      </c>
      <c r="M3" s="27">
        <v>0.7</v>
      </c>
      <c r="N3" s="9"/>
    </row>
    <row r="4" spans="1:14" x14ac:dyDescent="0.4">
      <c r="A4" s="9" t="s">
        <v>47</v>
      </c>
      <c r="B4" s="9">
        <f t="shared" ref="B4:D4" si="0">B2*B3</f>
        <v>21</v>
      </c>
      <c r="C4" s="9">
        <f t="shared" si="0"/>
        <v>21</v>
      </c>
      <c r="D4" s="9">
        <f t="shared" si="0"/>
        <v>21</v>
      </c>
      <c r="E4" s="9">
        <f>E2*E3</f>
        <v>21</v>
      </c>
      <c r="F4" s="9">
        <f t="shared" ref="F4:M4" si="1">F2*F3</f>
        <v>35</v>
      </c>
      <c r="G4" s="9">
        <f t="shared" si="1"/>
        <v>35</v>
      </c>
      <c r="H4" s="9">
        <f t="shared" si="1"/>
        <v>35</v>
      </c>
      <c r="I4" s="9">
        <f t="shared" si="1"/>
        <v>35</v>
      </c>
      <c r="J4" s="9">
        <f t="shared" si="1"/>
        <v>35</v>
      </c>
      <c r="K4" s="9">
        <f t="shared" si="1"/>
        <v>35</v>
      </c>
      <c r="L4" s="9">
        <f t="shared" si="1"/>
        <v>42</v>
      </c>
      <c r="M4" s="9">
        <f t="shared" si="1"/>
        <v>42</v>
      </c>
      <c r="N4" s="9">
        <f>SUM(B4:M4)</f>
        <v>378</v>
      </c>
    </row>
    <row r="5" spans="1:14" x14ac:dyDescent="0.4">
      <c r="A5" s="9" t="s">
        <v>39</v>
      </c>
      <c r="B5" s="27">
        <v>0.8</v>
      </c>
      <c r="C5" s="27">
        <v>0.8</v>
      </c>
      <c r="D5" s="27">
        <v>0.8</v>
      </c>
      <c r="E5" s="27">
        <v>0.8</v>
      </c>
      <c r="F5" s="27">
        <v>0.8</v>
      </c>
      <c r="G5" s="27">
        <v>0.8</v>
      </c>
      <c r="H5" s="27">
        <v>0.8</v>
      </c>
      <c r="I5" s="27">
        <v>0.8</v>
      </c>
      <c r="J5" s="27">
        <v>0.8</v>
      </c>
      <c r="K5" s="27">
        <v>0.8</v>
      </c>
      <c r="L5" s="27">
        <v>0.8</v>
      </c>
      <c r="M5" s="27">
        <v>0.8</v>
      </c>
      <c r="N5" s="9"/>
    </row>
    <row r="6" spans="1:14" x14ac:dyDescent="0.4">
      <c r="A6" s="9" t="s">
        <v>40</v>
      </c>
      <c r="B6" s="9">
        <f t="shared" ref="B6:D6" si="2">B5*B2</f>
        <v>24</v>
      </c>
      <c r="C6" s="9">
        <f t="shared" si="2"/>
        <v>24</v>
      </c>
      <c r="D6" s="9">
        <f t="shared" si="2"/>
        <v>24</v>
      </c>
      <c r="E6" s="9">
        <f>E5*E2</f>
        <v>24</v>
      </c>
      <c r="F6" s="9">
        <f t="shared" ref="F6:M6" si="3">F5*F2</f>
        <v>40</v>
      </c>
      <c r="G6" s="9">
        <f t="shared" si="3"/>
        <v>40</v>
      </c>
      <c r="H6" s="9">
        <f t="shared" si="3"/>
        <v>40</v>
      </c>
      <c r="I6" s="9">
        <f t="shared" si="3"/>
        <v>40</v>
      </c>
      <c r="J6" s="9">
        <f t="shared" si="3"/>
        <v>40</v>
      </c>
      <c r="K6" s="9">
        <f t="shared" si="3"/>
        <v>40</v>
      </c>
      <c r="L6" s="9">
        <f t="shared" si="3"/>
        <v>48</v>
      </c>
      <c r="M6" s="9">
        <f t="shared" si="3"/>
        <v>48</v>
      </c>
      <c r="N6" s="9">
        <f>SUM(B6:M6)</f>
        <v>432</v>
      </c>
    </row>
    <row r="7" spans="1:14" x14ac:dyDescent="0.4">
      <c r="A7" s="9" t="s">
        <v>1</v>
      </c>
      <c r="B7" s="27">
        <v>0.1</v>
      </c>
      <c r="C7" s="27">
        <v>0.1</v>
      </c>
      <c r="D7" s="27">
        <v>0.1</v>
      </c>
      <c r="E7" s="27">
        <v>0.1</v>
      </c>
      <c r="F7" s="27">
        <v>0.1</v>
      </c>
      <c r="G7" s="27">
        <v>0.1</v>
      </c>
      <c r="H7" s="27">
        <v>0.15</v>
      </c>
      <c r="I7" s="27">
        <v>0.15</v>
      </c>
      <c r="J7" s="27">
        <v>0.15</v>
      </c>
      <c r="K7" s="27">
        <v>0.15</v>
      </c>
      <c r="L7" s="27">
        <v>0.15</v>
      </c>
      <c r="M7" s="27">
        <v>0.15</v>
      </c>
      <c r="N7" s="9"/>
    </row>
    <row r="8" spans="1:14" x14ac:dyDescent="0.4">
      <c r="A8" s="9" t="s">
        <v>7</v>
      </c>
      <c r="B8" s="9">
        <f t="shared" ref="B8:D8" si="4">ROUND(B6*B7,0)</f>
        <v>2</v>
      </c>
      <c r="C8" s="9">
        <f t="shared" si="4"/>
        <v>2</v>
      </c>
      <c r="D8" s="9">
        <f t="shared" si="4"/>
        <v>2</v>
      </c>
      <c r="E8" s="9">
        <f>ROUND(E6*E7,0)</f>
        <v>2</v>
      </c>
      <c r="F8" s="9">
        <f t="shared" ref="F8:M8" si="5">ROUND(F6*F7,0)</f>
        <v>4</v>
      </c>
      <c r="G8" s="9">
        <f t="shared" si="5"/>
        <v>4</v>
      </c>
      <c r="H8" s="9">
        <f t="shared" si="5"/>
        <v>6</v>
      </c>
      <c r="I8" s="9">
        <f t="shared" si="5"/>
        <v>6</v>
      </c>
      <c r="J8" s="9">
        <f t="shared" si="5"/>
        <v>6</v>
      </c>
      <c r="K8" s="9">
        <f t="shared" si="5"/>
        <v>6</v>
      </c>
      <c r="L8" s="9">
        <f t="shared" si="5"/>
        <v>7</v>
      </c>
      <c r="M8" s="9">
        <f t="shared" si="5"/>
        <v>7</v>
      </c>
      <c r="N8" s="9">
        <f>SUM(B8:M8)</f>
        <v>54</v>
      </c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顧客獲得概要</vt:lpstr>
      <vt:lpstr>顧客獲得カレンダー</vt:lpstr>
      <vt:lpstr>施策概要 </vt:lpstr>
      <vt:lpstr>明細表</vt:lpstr>
      <vt:lpstr>施策カレンダー</vt:lpstr>
      <vt:lpstr>資料請求（広告）</vt:lpstr>
      <vt:lpstr>資料請求（ウェブ）</vt:lpstr>
      <vt:lpstr>製品ウェビナー例</vt:lpstr>
      <vt:lpstr>関心ウェビナー例</vt:lpstr>
      <vt:lpstr>施策カレンダー (振り返り）</vt:lpstr>
      <vt:lpstr>【サンプル数値入り】顧客獲得概要</vt:lpstr>
      <vt:lpstr>【サンプル数値入り】顧客獲得カレンダー</vt:lpstr>
      <vt:lpstr>【サンプル数値入り】施策概要</vt:lpstr>
      <vt:lpstr>【サンプル数値入り】明細表</vt:lpstr>
      <vt:lpstr>【サンプル数値入り】施策カレンダー</vt:lpstr>
      <vt:lpstr>【サンプル数値入り】資料請求（広告）</vt:lpstr>
      <vt:lpstr>【サンプル数値入り】資料請求（ウェブ）</vt:lpstr>
      <vt:lpstr>【サンプル数値入り】製品ウェビナー例 </vt:lpstr>
      <vt:lpstr>【サンプル数値入り】関心ウェビナー例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2022-01-18T03:02:38Z</dcterms:created>
  <dcterms:modified xsi:type="dcterms:W3CDTF">2022-08-10T02:21:08Z</dcterms:modified>
</cp:coreProperties>
</file>